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76"/>
  </bookViews>
  <sheets>
    <sheet name="1、部门收支总表" sheetId="1" r:id="rId1"/>
    <sheet name="2、部门收入总表" sheetId="2" r:id="rId2"/>
    <sheet name="3、部门支出总表" sheetId="3" r:id="rId3"/>
    <sheet name="4、财政拨款收支总表" sheetId="4" r:id="rId4"/>
    <sheet name="5、一般公共支出预算表" sheetId="5" r:id="rId5"/>
    <sheet name="6、一般公共基本支出预算表" sheetId="6" r:id="rId6"/>
    <sheet name="7、三公经费预算表" sheetId="7" r:id="rId7"/>
    <sheet name="8、基金表预算表" sheetId="8" r:id="rId8"/>
    <sheet name="9、社会保险基金预算收支表" sheetId="9" r:id="rId9"/>
    <sheet name="10、国有资本经营预算收支表" sheetId="10" r:id="rId10"/>
    <sheet name="11、政府采购预算表" sheetId="11" r:id="rId11"/>
  </sheets>
  <definedNames>
    <definedName name="_xlnm.Print_Area" localSheetId="0">'1、部门收支总表'!$A$1:$N$34</definedName>
    <definedName name="_xlnm.Print_Area" localSheetId="9">'10、国有资本经营预算收支表'!$A$1:$W$6</definedName>
    <definedName name="_xlnm.Print_Area" localSheetId="10">'11、政府采购预算表'!$A$1:$O$5</definedName>
    <definedName name="_xlnm.Print_Area" localSheetId="1">'2、部门收入总表'!$A$1:$V$32</definedName>
    <definedName name="_xlnm.Print_Area" localSheetId="2">'3、部门支出总表'!$A$1:$W$30</definedName>
    <definedName name="_xlnm.Print_Area" localSheetId="3">'4、财政拨款收支总表'!$A$1:$D$33</definedName>
    <definedName name="_xlnm.Print_Area" localSheetId="4">'5、一般公共支出预算表'!$A$1:$H$29</definedName>
    <definedName name="_xlnm.Print_Area" localSheetId="5">'6、一般公共基本支出预算表'!$A$1:$L$35</definedName>
    <definedName name="_xlnm.Print_Area" localSheetId="6">'7、三公经费预算表'!$A$1:$F$10</definedName>
    <definedName name="_xlnm.Print_Area" localSheetId="7">'8、基金表预算表'!$A$1:$W$6</definedName>
    <definedName name="_xlnm.Print_Area" localSheetId="8">'9、社会保险基金预算收支表'!$A$1:$E$13</definedName>
    <definedName name="_xlnm.Print_Area">#N/A</definedName>
    <definedName name="_xlnm.Print_Titles" localSheetId="0">'1、部门收支总表'!$1:$5</definedName>
    <definedName name="_xlnm.Print_Titles" localSheetId="9">'10、国有资本经营预算收支表'!$1:$6</definedName>
    <definedName name="_xlnm.Print_Titles" localSheetId="10">'11、政府采购预算表'!$1:$5</definedName>
    <definedName name="_xlnm.Print_Titles" localSheetId="1">'2、部门收入总表'!$1:$8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'5、一般公共支出预算表'!$1:$5</definedName>
    <definedName name="_xlnm.Print_Titles" localSheetId="5">'6、一般公共基本支出预算表'!$1:$7</definedName>
    <definedName name="_xlnm.Print_Titles" localSheetId="6">'7、三公经费预算表'!$2:$8</definedName>
    <definedName name="_xlnm.Print_Titles" localSheetId="7">'8、基金表预算表'!$1:$6</definedName>
    <definedName name="_xlnm.Print_Titles" localSheetId="8">'9、社会保险基金预算收支表'!$1:$13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<sst xmlns="http://schemas.openxmlformats.org/spreadsheetml/2006/main" count="771" uniqueCount="312">
  <si>
    <t>附：01表</t>
  </si>
  <si>
    <t>2020年部门收支预算总表</t>
  </si>
  <si>
    <t>编制单位：柳州市柳北区人民政府跃进街道办事处</t>
  </si>
  <si>
    <t>单位：万元</t>
  </si>
  <si>
    <t>收             入</t>
  </si>
  <si>
    <t>支                          出</t>
  </si>
  <si>
    <t xml:space="preserve"> 项          目</t>
  </si>
  <si>
    <t>预  算  数</t>
  </si>
  <si>
    <t>功 能 科 目</t>
  </si>
  <si>
    <t>上年预算数</t>
  </si>
  <si>
    <t>增加(减少)</t>
  </si>
  <si>
    <t>同比增加(减少)</t>
  </si>
  <si>
    <t>占支出比例</t>
  </si>
  <si>
    <t>经 济 科 目</t>
  </si>
  <si>
    <t>收入合计</t>
  </si>
  <si>
    <t>支出合计</t>
  </si>
  <si>
    <t>一、一般公共预算收入</t>
  </si>
  <si>
    <t>一、一般公共服务</t>
  </si>
  <si>
    <t>一、基本支出</t>
  </si>
  <si>
    <t xml:space="preserve">  1、经费拨款（补助）</t>
  </si>
  <si>
    <t>二、外交</t>
  </si>
  <si>
    <t xml:space="preserve">    1.工资福利支出</t>
  </si>
  <si>
    <t xml:space="preserve">  2、纳入公财政共预算管理的非税收入</t>
  </si>
  <si>
    <t>三、国防</t>
  </si>
  <si>
    <t xml:space="preserve">    2.商品和服务支出</t>
  </si>
  <si>
    <t xml:space="preserve">      专项收入</t>
  </si>
  <si>
    <t>四、公共安全</t>
  </si>
  <si>
    <t xml:space="preserve">    3.对个人和家庭的补助</t>
  </si>
  <si>
    <t xml:space="preserve">      行政事业性收费收入</t>
  </si>
  <si>
    <t>五、教育</t>
  </si>
  <si>
    <t>二、项目支出</t>
  </si>
  <si>
    <t xml:space="preserve">      罚没收入</t>
  </si>
  <si>
    <t>六、科学技术</t>
  </si>
  <si>
    <t xml:space="preserve">      国有资本经营收入</t>
  </si>
  <si>
    <t>七、文化体育与传媒</t>
  </si>
  <si>
    <t xml:space="preserve">      国有资源（资产）有偿使用收入</t>
  </si>
  <si>
    <t>八、社会保障和就业</t>
  </si>
  <si>
    <t xml:space="preserve">      捐赠收入</t>
  </si>
  <si>
    <t>九、卫生健康支出</t>
  </si>
  <si>
    <t xml:space="preserve">    4.债务利息及费用支出</t>
  </si>
  <si>
    <t xml:space="preserve">      政府住房基金收入</t>
  </si>
  <si>
    <t>十、环境保护</t>
  </si>
  <si>
    <t xml:space="preserve">    5.资本性支出(基本建设）</t>
  </si>
  <si>
    <t xml:space="preserve">      其他收入</t>
  </si>
  <si>
    <t>十一、城乡社区事务</t>
  </si>
  <si>
    <t xml:space="preserve">    6.资本性支出</t>
  </si>
  <si>
    <t>十二、农林水事务</t>
  </si>
  <si>
    <t xml:space="preserve">    7.对企业补助（基本建设）</t>
  </si>
  <si>
    <t>二、政府性基金收入</t>
  </si>
  <si>
    <t>十三、交通运输</t>
  </si>
  <si>
    <t xml:space="preserve">    8.对企业补助</t>
  </si>
  <si>
    <t>十四、资源勘探信息等事务</t>
  </si>
  <si>
    <t xml:space="preserve">    9.对社会保障基金补助</t>
  </si>
  <si>
    <t>十五、商业服务业等事务</t>
  </si>
  <si>
    <t xml:space="preserve">    10.其他支出</t>
  </si>
  <si>
    <t>三、其他收入</t>
  </si>
  <si>
    <t>十六、金融支出</t>
  </si>
  <si>
    <t xml:space="preserve">     事业收入</t>
  </si>
  <si>
    <t>十七、援助其他地区支出</t>
  </si>
  <si>
    <t xml:space="preserve">     经营收入</t>
  </si>
  <si>
    <t>十八、自然资源海洋气象等事务支出</t>
  </si>
  <si>
    <t xml:space="preserve">     其他收入</t>
  </si>
  <si>
    <t>十九、住房保障支出</t>
  </si>
  <si>
    <t>二十、粮油物资储备事务</t>
  </si>
  <si>
    <t>四、上级补助</t>
  </si>
  <si>
    <t>二十一、预备费</t>
  </si>
  <si>
    <t>二十二、灾害防治及应急管理支出</t>
  </si>
  <si>
    <t>二十三、其他支出</t>
  </si>
  <si>
    <t>二十四、转移性支出</t>
  </si>
  <si>
    <t>二十五、债务还本支出</t>
  </si>
  <si>
    <t>二十六、债务付息支出</t>
  </si>
  <si>
    <t>二十七、债务发行费支出</t>
  </si>
  <si>
    <t>附：02表</t>
  </si>
  <si>
    <t>2020年收入预算总表</t>
  </si>
  <si>
    <t>科目编码</t>
  </si>
  <si>
    <t>功能分类科目名称</t>
  </si>
  <si>
    <t>总计</t>
  </si>
  <si>
    <t>一般公共预算收入安排的资金</t>
  </si>
  <si>
    <t>政府性基金预算拨款</t>
  </si>
  <si>
    <t>其他收入安排的资金</t>
  </si>
  <si>
    <t>上级补助</t>
  </si>
  <si>
    <t>类</t>
  </si>
  <si>
    <t>款</t>
  </si>
  <si>
    <t>项</t>
  </si>
  <si>
    <t>合计</t>
  </si>
  <si>
    <t>经费拨款</t>
  </si>
  <si>
    <t>纳入一般公共预算管理的非税收入安排的资金</t>
  </si>
  <si>
    <t>事业收入</t>
  </si>
  <si>
    <t>经营收入</t>
  </si>
  <si>
    <t>小计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</si>
  <si>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</si>
  <si>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</si>
  <si>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</si>
  <si>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</si>
  <si>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</si>
  <si>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捐赠收入安排的资金</t>
  </si>
  <si>
    <t>政府住房基金收入安排的资金</t>
  </si>
  <si>
    <t>**</t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</si>
  <si>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</si>
  <si>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</si>
  <si>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</si>
  <si>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</si>
  <si>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</si>
  <si>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</si>
  <si>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</si>
  <si>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</si>
  <si>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行政运行（政府办公厅（室）及相关机构事务）</t>
  </si>
  <si>
    <t>50</t>
  </si>
  <si>
    <t xml:space="preserve">    事业运行（政府办公厅（室）及相关机构事务）</t>
  </si>
  <si>
    <t>204</t>
  </si>
  <si>
    <t>公共安全支出</t>
  </si>
  <si>
    <t xml:space="preserve">  204</t>
  </si>
  <si>
    <t>06</t>
  </si>
  <si>
    <t xml:space="preserve">  司法</t>
  </si>
  <si>
    <t xml:space="preserve">    204</t>
  </si>
  <si>
    <t xml:space="preserve">  06</t>
  </si>
  <si>
    <t xml:space="preserve">    行政运行（司法）</t>
  </si>
  <si>
    <t>208</t>
  </si>
  <si>
    <t>社会保障和就业支出</t>
  </si>
  <si>
    <t xml:space="preserve">  208</t>
  </si>
  <si>
    <t xml:space="preserve">  人力资源和社会保障管理事务</t>
  </si>
  <si>
    <t xml:space="preserve">    208</t>
  </si>
  <si>
    <t xml:space="preserve">  01</t>
  </si>
  <si>
    <t xml:space="preserve">    机关服务（人力资源和社会保障管理事务）</t>
  </si>
  <si>
    <t>02</t>
  </si>
  <si>
    <t xml:space="preserve">  民政管理事务</t>
  </si>
  <si>
    <t xml:space="preserve">  02</t>
  </si>
  <si>
    <t>08</t>
  </si>
  <si>
    <t xml:space="preserve">    基层政权建设和社区治理</t>
  </si>
  <si>
    <t>05</t>
  </si>
  <si>
    <t xml:space="preserve">  行政事业单位养老支出</t>
  </si>
  <si>
    <t xml:space="preserve">  05</t>
  </si>
  <si>
    <t xml:space="preserve">    机关事业单位基本养老保险缴费支出</t>
  </si>
  <si>
    <t xml:space="preserve">    机关事业单位职业年金缴费支出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</si>
  <si>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</si>
  <si>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</si>
  <si>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</si>
  <si>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</si>
  <si>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</si>
  <si>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</si>
  <si>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</si>
  <si>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 xml:space="preserve">    行政单位医疗</t>
  </si>
  <si>
    <t xml:space="preserve">    事业单位医疗</t>
  </si>
  <si>
    <t xml:space="preserve">    公务员医疗补助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</si>
  <si>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</si>
  <si>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</si>
  <si>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</si>
  <si>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</si>
  <si>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</si>
  <si>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</si>
  <si>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>附：03表</t>
  </si>
  <si>
    <t>2020年部门支出预算总表</t>
  </si>
  <si>
    <t>基本支出</t>
  </si>
  <si>
    <t>项目支出</t>
  </si>
  <si>
    <t>结转下年支出</t>
  </si>
  <si>
    <t>工资福利支出</t>
  </si>
  <si>
    <t>商品和服务支出</t>
  </si>
  <si>
    <t>对个人和家庭的补助</t>
  </si>
  <si>
    <t>债务利息及费用支出</t>
  </si>
  <si>
    <t>资本性支出(基本建设）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</si>
  <si>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</si>
  <si>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</si>
  <si>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</si>
  <si>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</si>
  <si>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</si>
  <si>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基本支出结转</t>
  </si>
  <si>
    <t>项目支出结转</t>
  </si>
  <si>
    <t>附：04表</t>
  </si>
  <si>
    <t>2020年财政拨款收支总表</t>
  </si>
  <si>
    <t>一般公共预算</t>
  </si>
  <si>
    <t>三、上级补助</t>
  </si>
  <si>
    <t>附：05表</t>
  </si>
  <si>
    <t>2020年一般公共预算支出表</t>
  </si>
  <si>
    <t>单位 ：万元</t>
  </si>
  <si>
    <t>功能科目编码</t>
  </si>
  <si>
    <t>功能科目名称</t>
  </si>
  <si>
    <t>附：06表</t>
  </si>
  <si>
    <t>2020年部门一般公共预算基本支出表</t>
  </si>
  <si>
    <t>支出经济分类科目编码</t>
  </si>
  <si>
    <t>科目名称</t>
  </si>
  <si>
    <t>支出经济分类
科目编码</t>
  </si>
  <si>
    <t>301</t>
  </si>
  <si>
    <t>302</t>
  </si>
  <si>
    <t>303</t>
  </si>
  <si>
    <t>基本工资</t>
  </si>
  <si>
    <t>办公费</t>
  </si>
  <si>
    <t>离休费</t>
  </si>
  <si>
    <t>津贴补贴</t>
  </si>
  <si>
    <t>印刷费</t>
  </si>
  <si>
    <t>退休费</t>
  </si>
  <si>
    <t>奖金</t>
  </si>
  <si>
    <t>咨询费</t>
  </si>
  <si>
    <t>退职(役)费</t>
  </si>
  <si>
    <t>伙食补助费</t>
  </si>
  <si>
    <t>04</t>
  </si>
  <si>
    <t>手续费</t>
  </si>
  <si>
    <t>抚恤金</t>
  </si>
  <si>
    <t>07</t>
  </si>
  <si>
    <t>绩效工资</t>
  </si>
  <si>
    <t>水费</t>
  </si>
  <si>
    <t>生活补助</t>
  </si>
  <si>
    <t>机关事业单位基本养老保险缴费</t>
  </si>
  <si>
    <t>电费</t>
  </si>
  <si>
    <t>救济费</t>
  </si>
  <si>
    <t>09</t>
  </si>
  <si>
    <t>职业年金缴费</t>
  </si>
  <si>
    <t>邮电费</t>
  </si>
  <si>
    <t>医疗费补助</t>
  </si>
  <si>
    <t>10</t>
  </si>
  <si>
    <t>城镇职工基本医疗保险缴费</t>
  </si>
  <si>
    <t>取暖费</t>
  </si>
  <si>
    <t>助学金</t>
  </si>
  <si>
    <t>公务员医疗补助缴费</t>
  </si>
  <si>
    <t>物业管理费</t>
  </si>
  <si>
    <t>奖励金</t>
  </si>
  <si>
    <t>12</t>
  </si>
  <si>
    <t>其他社会保障缴费</t>
  </si>
  <si>
    <t>差旅费</t>
  </si>
  <si>
    <t>个人农业生产补贴</t>
  </si>
  <si>
    <t>13</t>
  </si>
  <si>
    <t>住房公积金</t>
  </si>
  <si>
    <t>因公出国（境）?用</t>
  </si>
  <si>
    <t>99</t>
  </si>
  <si>
    <t>其他对个人和家庭的补助支出</t>
  </si>
  <si>
    <t>14</t>
  </si>
  <si>
    <t>医疗费</t>
  </si>
  <si>
    <t>维修(护)费</t>
  </si>
  <si>
    <t>其他工资福利支出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</si>
  <si>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</si>
  <si>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</si>
  <si>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</si>
  <si>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</si>
  <si>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</si>
  <si>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</si>
  <si>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</si>
  <si>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</si>
  <si>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</si>
  <si>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24</t>
  </si>
  <si>
    <t>被装购置费</t>
  </si>
  <si>
    <t>25</t>
  </si>
  <si>
    <t>专用燃料费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</si>
  <si>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</si>
  <si>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</si>
  <si>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</si>
  <si>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</si>
  <si>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</si>
  <si>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</si>
  <si>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</si>
  <si>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</si>
  <si>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</si>
  <si>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</si>
  <si>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</si>
  <si>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</si>
  <si>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40</t>
  </si>
  <si>
    <t>税金及附加费用</t>
  </si>
  <si>
    <t>其他商品和服务支出</t>
  </si>
  <si>
    <t>预算07表</t>
  </si>
  <si>
    <t>2020年部门“三公”经费预算一般公共预算情况表</t>
  </si>
  <si>
    <t>项目</t>
  </si>
  <si>
    <t>2019年预算数</t>
  </si>
  <si>
    <t>2020年预算数</t>
  </si>
  <si>
    <t>备注</t>
  </si>
  <si>
    <t>1.因公出国(境)费用</t>
  </si>
  <si>
    <t>2.公务接待费</t>
  </si>
  <si>
    <t>3.公务用车费</t>
  </si>
  <si>
    <t>其中：（1）公务用车运行维护费</t>
  </si>
  <si>
    <t xml:space="preserve">      （2）公务用车购置</t>
  </si>
  <si>
    <t>附：08表</t>
  </si>
  <si>
    <t>2020年部门政府性基金预算拨款支出预算表</t>
  </si>
  <si>
    <t>说明：本单位无政府性基金预算，故此表无数据。</t>
  </si>
  <si>
    <t>预算09表</t>
  </si>
  <si>
    <t>2020年社会保险基金收支预算表</t>
  </si>
  <si>
    <t>单位:万元</t>
  </si>
  <si>
    <t>项　　　　目</t>
  </si>
  <si>
    <t>年初预算</t>
  </si>
  <si>
    <t>执行数</t>
  </si>
  <si>
    <t>完成预算%</t>
  </si>
  <si>
    <t>一、企业职工基本养老保险基金收入</t>
  </si>
  <si>
    <t>一、企业职工基本养老保险基金支出</t>
  </si>
  <si>
    <t>二、城乡居民基本养老保险基金收入</t>
  </si>
  <si>
    <t>二、城乡居民基本养老保险基金支出</t>
  </si>
  <si>
    <t>三、城镇职工基本医疗保险基金收入</t>
  </si>
  <si>
    <t>三、城镇职工基本医疗保险基金支出</t>
  </si>
  <si>
    <t>四、居民基本医疗保险基金收入</t>
  </si>
  <si>
    <t>四、居民基本医疗保险基金支出</t>
  </si>
  <si>
    <t>五、工伤保险基金收入</t>
  </si>
  <si>
    <t>五、工伤保险基金支出</t>
  </si>
  <si>
    <t>六、失业保险基金收入</t>
  </si>
  <si>
    <t>六、失业保险基金支出</t>
  </si>
  <si>
    <t>七、生育保险基金收入</t>
  </si>
  <si>
    <t>七、生育保险基金支出</t>
  </si>
  <si>
    <t>收  入  合  计</t>
  </si>
  <si>
    <t>支  出  合  计</t>
  </si>
  <si>
    <t>说明：本单位无社保基金预算，故此表无数据。</t>
  </si>
  <si>
    <t>附：10表</t>
  </si>
  <si>
    <t>2020年国有资本经营预算支出表</t>
  </si>
  <si>
    <t>说明：本单位无国有资本经营预算，故此表无数据。</t>
  </si>
  <si>
    <t>附：11表</t>
  </si>
  <si>
    <t>2020年部门预算政府采购输出表</t>
  </si>
  <si>
    <t>单位编码                                                             功能科目</t>
  </si>
  <si>
    <t>单位名称                                                                  项目名称</t>
  </si>
  <si>
    <t>经济科目</t>
  </si>
  <si>
    <t>政府采购物品名称</t>
  </si>
  <si>
    <t>政府采购类型</t>
  </si>
  <si>
    <t>政府采购目录</t>
  </si>
  <si>
    <t>拟定采购数量</t>
  </si>
  <si>
    <t>计量单位</t>
  </si>
  <si>
    <t>拟定采购日期</t>
  </si>
  <si>
    <t>纳入公共财政管理的非税收入</t>
  </si>
  <si>
    <t>政府性基金</t>
  </si>
  <si>
    <t>纳入财政专户管理的非税收入</t>
  </si>
  <si>
    <t>其他收入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</si>
</sst>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m\-dd"/>
    <numFmt numFmtId="177" formatCode="#,##0.0000"/>
    <numFmt numFmtId="178" formatCode=";;"/>
    <numFmt numFmtId="179" formatCode="* #,##0.00;* \-#,##0.00;* &quot;&quot;??;@"/>
    <numFmt numFmtId="180" formatCode="#,##0.000"/>
    <numFmt numFmtId="181" formatCode="#,##0.0_ "/>
  </numFmts>
  <fonts count="37">
    <font>
      <sz val="9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6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color indexed="9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28"/>
    </font>
    <font>
      <b/>
      <sz val="18"/>
      <name val="黑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2" borderId="11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4" fillId="16" borderId="17" applyNumberFormat="0" applyAlignment="0" applyProtection="0">
      <alignment vertical="center"/>
    </xf>
    <xf numFmtId="0" fontId="35" fillId="16" borderId="12" applyNumberFormat="0" applyAlignment="0" applyProtection="0">
      <alignment vertical="center"/>
    </xf>
    <xf numFmtId="0" fontId="36" fillId="17" borderId="18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9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Fill="1" applyBorder="1" applyAlignment="1" applyProtection="1"/>
    <xf numFmtId="3" fontId="0" fillId="0" borderId="2" xfId="0" applyNumberFormat="1" applyFont="1" applyFill="1" applyBorder="1" applyAlignment="1" applyProtection="1"/>
    <xf numFmtId="0" fontId="3" fillId="0" borderId="0" xfId="0" applyFont="1" applyFill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2" xfId="0" applyNumberFormat="1" applyFont="1" applyFill="1" applyBorder="1" applyAlignment="1" applyProtection="1"/>
    <xf numFmtId="4" fontId="0" fillId="0" borderId="2" xfId="0" applyNumberFormat="1" applyFont="1" applyFill="1" applyBorder="1" applyAlignment="1" applyProtection="1">
      <alignment horizontal="right"/>
    </xf>
    <xf numFmtId="177" fontId="4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/>
    <xf numFmtId="0" fontId="0" fillId="0" borderId="2" xfId="0" applyFill="1" applyBorder="1"/>
    <xf numFmtId="0" fontId="4" fillId="0" borderId="0" xfId="0" applyFont="1"/>
    <xf numFmtId="0" fontId="0" fillId="0" borderId="2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Fill="1" applyAlignment="1">
      <alignment horizontal="right"/>
    </xf>
    <xf numFmtId="177" fontId="0" fillId="0" borderId="2" xfId="0" applyNumberFormat="1" applyFont="1" applyFill="1" applyBorder="1" applyAlignment="1" applyProtection="1"/>
    <xf numFmtId="0" fontId="2" fillId="0" borderId="0" xfId="0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43" fontId="1" fillId="0" borderId="0" xfId="0" applyNumberFormat="1" applyFont="1" applyFill="1" applyAlignment="1" applyProtection="1">
      <alignment horizontal="centerContinuous" vertical="center"/>
    </xf>
    <xf numFmtId="177" fontId="7" fillId="0" borderId="1" xfId="0" applyNumberFormat="1" applyFont="1" applyFill="1" applyBorder="1" applyAlignment="1" applyProtection="1"/>
    <xf numFmtId="3" fontId="5" fillId="0" borderId="1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43" fontId="2" fillId="0" borderId="2" xfId="0" applyNumberFormat="1" applyFont="1" applyFill="1" applyBorder="1" applyAlignment="1">
      <alignment horizontal="center" vertical="center" wrapText="1"/>
    </xf>
    <xf numFmtId="43" fontId="2" fillId="0" borderId="3" xfId="0" applyNumberFormat="1" applyFont="1" applyFill="1" applyBorder="1" applyAlignment="1" applyProtection="1">
      <alignment horizontal="center" vertical="center"/>
    </xf>
    <xf numFmtId="43" fontId="2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vertical="center"/>
    </xf>
    <xf numFmtId="43" fontId="5" fillId="0" borderId="2" xfId="0" applyNumberFormat="1" applyFont="1" applyFill="1" applyBorder="1" applyAlignment="1" applyProtection="1">
      <alignment horizontal="right" vertical="center"/>
    </xf>
    <xf numFmtId="43" fontId="5" fillId="0" borderId="2" xfId="0" applyNumberFormat="1" applyFont="1" applyFill="1" applyBorder="1" applyAlignment="1" applyProtection="1">
      <alignment vertical="center"/>
    </xf>
    <xf numFmtId="43" fontId="5" fillId="0" borderId="4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3" fontId="5" fillId="0" borderId="5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43" fontId="5" fillId="0" borderId="6" xfId="0" applyNumberFormat="1" applyFont="1" applyFill="1" applyBorder="1" applyAlignment="1" applyProtection="1">
      <alignment horizontal="right" vertical="center"/>
    </xf>
    <xf numFmtId="43" fontId="4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 applyProtection="1">
      <alignment vertical="center"/>
    </xf>
    <xf numFmtId="177" fontId="0" fillId="0" borderId="0" xfId="0" applyNumberFormat="1" applyFont="1" applyFill="1" applyAlignment="1" applyProtection="1"/>
    <xf numFmtId="0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80" fontId="5" fillId="0" borderId="2" xfId="0" applyNumberFormat="1" applyFont="1" applyFill="1" applyBorder="1" applyAlignment="1">
      <alignment horizontal="right" vertical="center"/>
    </xf>
    <xf numFmtId="10" fontId="0" fillId="0" borderId="2" xfId="0" applyNumberFormat="1" applyBorder="1" applyAlignment="1">
      <alignment horizontal="center" vertical="center"/>
    </xf>
    <xf numFmtId="180" fontId="5" fillId="0" borderId="2" xfId="0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Font="1" applyBorder="1"/>
    <xf numFmtId="4" fontId="0" fillId="0" borderId="2" xfId="0" applyNumberFormat="1" applyFont="1" applyFill="1" applyBorder="1" applyAlignment="1" applyProtection="1">
      <alignment horizontal="right" vertical="center"/>
    </xf>
    <xf numFmtId="4" fontId="5" fillId="0" borderId="2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>
      <alignment vertical="center"/>
    </xf>
    <xf numFmtId="4" fontId="10" fillId="0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4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Fill="1" applyAlignment="1">
      <alignment horizontal="centerContinuous"/>
    </xf>
    <xf numFmtId="0" fontId="14" fillId="0" borderId="0" xfId="0" applyFont="1" applyAlignment="1">
      <alignment horizontal="centerContinuous"/>
    </xf>
    <xf numFmtId="0" fontId="0" fillId="0" borderId="0" xfId="0" applyFill="1" applyAlignment="1">
      <alignment horizontal="centerContinuous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left" wrapText="1"/>
    </xf>
    <xf numFmtId="178" fontId="0" fillId="0" borderId="5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"/>
    </xf>
    <xf numFmtId="0" fontId="14" fillId="0" borderId="0" xfId="0" applyNumberFormat="1" applyFont="1" applyFill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4" fontId="12" fillId="0" borderId="2" xfId="0" applyNumberFormat="1" applyFont="1" applyFill="1" applyBorder="1" applyAlignment="1" applyProtection="1">
      <alignment horizontal="right" vertical="center"/>
    </xf>
    <xf numFmtId="3" fontId="12" fillId="0" borderId="5" xfId="0" applyNumberFormat="1" applyFont="1" applyFill="1" applyBorder="1" applyAlignment="1" applyProtection="1">
      <alignment horizontal="left" vertical="center"/>
    </xf>
    <xf numFmtId="4" fontId="12" fillId="0" borderId="4" xfId="0" applyNumberFormat="1" applyFont="1" applyFill="1" applyBorder="1" applyAlignment="1" applyProtection="1">
      <alignment horizontal="right" vertical="center"/>
    </xf>
    <xf numFmtId="3" fontId="0" fillId="0" borderId="2" xfId="0" applyNumberFormat="1" applyFill="1" applyBorder="1" applyAlignment="1">
      <alignment horizontal="lef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5" xfId="0" applyFill="1" applyBorder="1"/>
    <xf numFmtId="3" fontId="0" fillId="0" borderId="6" xfId="0" applyNumberFormat="1" applyFill="1" applyBorder="1" applyAlignment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3" fontId="0" fillId="0" borderId="6" xfId="0" applyNumberFormat="1" applyFont="1" applyFill="1" applyBorder="1" applyAlignment="1">
      <alignment horizontal="left" vertical="center"/>
    </xf>
    <xf numFmtId="4" fontId="0" fillId="0" borderId="8" xfId="0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181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2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left" vertical="center"/>
    </xf>
    <xf numFmtId="3" fontId="12" fillId="0" borderId="2" xfId="0" applyNumberFormat="1" applyFont="1" applyFill="1" applyBorder="1" applyAlignment="1" applyProtection="1">
      <alignment horizontal="left" vertical="center"/>
    </xf>
    <xf numFmtId="10" fontId="12" fillId="0" borderId="4" xfId="0" applyNumberFormat="1" applyFont="1" applyFill="1" applyBorder="1" applyAlignment="1" applyProtection="1">
      <alignment horizontal="right" vertical="center"/>
    </xf>
    <xf numFmtId="10" fontId="12" fillId="0" borderId="2" xfId="0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/>
    <xf numFmtId="4" fontId="0" fillId="0" borderId="5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Fill="1" applyBorder="1" applyAlignment="1" applyProtection="1">
      <alignment horizontal="right" vertical="center"/>
    </xf>
    <xf numFmtId="10" fontId="0" fillId="0" borderId="6" xfId="0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Border="1"/>
    <xf numFmtId="4" fontId="0" fillId="0" borderId="2" xfId="0" applyNumberFormat="1" applyFont="1" applyBorder="1" applyAlignment="1" applyProtection="1"/>
    <xf numFmtId="4" fontId="0" fillId="0" borderId="2" xfId="0" applyNumberFormat="1" applyFill="1" applyBorder="1" applyAlignment="1">
      <alignment horizontal="left" vertical="center"/>
    </xf>
    <xf numFmtId="4" fontId="0" fillId="0" borderId="2" xfId="0" applyNumberFormat="1" applyFill="1" applyBorder="1"/>
    <xf numFmtId="0" fontId="0" fillId="0" borderId="0" xfId="0" applyFill="1" applyAlignment="1">
      <alignment horizontal="center"/>
    </xf>
    <xf numFmtId="0" fontId="3" fillId="0" borderId="0" xfId="0" applyFont="1"/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" vertical="center" wrapText="1"/>
    </xf>
    <xf numFmtId="4" fontId="12" fillId="0" borderId="5" xfId="0" applyNumberFormat="1" applyFont="1" applyFill="1" applyBorder="1" applyAlignment="1" applyProtection="1">
      <alignment horizontal="right" vertical="center"/>
    </xf>
    <xf numFmtId="10" fontId="0" fillId="0" borderId="6" xfId="0" applyNumberForma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4" fontId="0" fillId="0" borderId="2" xfId="0" applyNumberFormat="1" applyBorder="1" applyAlignment="1">
      <alignment horizontal="right" vertical="center"/>
    </xf>
    <xf numFmtId="10" fontId="0" fillId="0" borderId="3" xfId="0" applyNumberFormat="1" applyFont="1" applyFill="1" applyBorder="1" applyAlignment="1" applyProtection="1">
      <alignment horizontal="right" vertical="center"/>
    </xf>
    <xf numFmtId="10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showGridLines="0" showZeros="0" tabSelected="1" workbookViewId="0">
      <selection activeCell="A1" sqref="A1"/>
    </sheetView>
  </sheetViews>
  <sheetFormatPr defaultColWidth="9.16666666666667" defaultRowHeight="12.75" customHeight="1"/>
  <cols>
    <col min="1" max="1" width="37.8333333333333" customWidth="1"/>
    <col min="2" max="2" width="13" customWidth="1"/>
    <col min="3" max="3" width="32.8333333333333" customWidth="1"/>
    <col min="4" max="5" width="11.8333333333333" customWidth="1"/>
    <col min="6" max="8" width="11.8333333333333" style="1" customWidth="1"/>
    <col min="9" max="9" width="28.3333333333333" customWidth="1"/>
    <col min="10" max="14" width="12.3333333333333" customWidth="1"/>
  </cols>
  <sheetData>
    <row r="1" ht="9.75" customHeight="1" spans="1:14">
      <c r="A1" s="1"/>
      <c r="B1" s="1"/>
      <c r="C1" s="1"/>
      <c r="D1" s="1"/>
      <c r="I1" s="1"/>
      <c r="J1" s="1"/>
      <c r="K1" s="167"/>
      <c r="N1" s="168" t="s">
        <v>0</v>
      </c>
    </row>
    <row r="2" ht="27" customHeight="1" spans="1:11">
      <c r="A2" s="149" t="s">
        <v>1</v>
      </c>
      <c r="B2" s="149"/>
      <c r="C2" s="149"/>
      <c r="D2" s="149"/>
      <c r="E2" s="149"/>
      <c r="F2" s="149"/>
      <c r="G2" s="149"/>
      <c r="H2" s="149"/>
      <c r="I2" s="169"/>
      <c r="J2" s="169"/>
      <c r="K2" s="169"/>
    </row>
    <row r="3" ht="18" customHeight="1" spans="1:14">
      <c r="A3" s="150" t="s">
        <v>2</v>
      </c>
      <c r="B3" s="97"/>
      <c r="C3" s="97"/>
      <c r="D3" s="97"/>
      <c r="I3" s="1"/>
      <c r="J3" s="1"/>
      <c r="K3" s="97"/>
      <c r="N3" t="s">
        <v>3</v>
      </c>
    </row>
    <row r="4" ht="18" customHeight="1" spans="1:14">
      <c r="A4" s="151" t="s">
        <v>4</v>
      </c>
      <c r="B4" s="151"/>
      <c r="C4" s="152" t="s">
        <v>5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ht="28.5" customHeight="1" spans="1:14">
      <c r="A5" s="153" t="s">
        <v>6</v>
      </c>
      <c r="B5" s="153" t="s">
        <v>7</v>
      </c>
      <c r="C5" s="153" t="s">
        <v>8</v>
      </c>
      <c r="D5" s="153" t="s">
        <v>9</v>
      </c>
      <c r="E5" s="153" t="s">
        <v>7</v>
      </c>
      <c r="F5" s="99" t="s">
        <v>10</v>
      </c>
      <c r="G5" s="99" t="s">
        <v>11</v>
      </c>
      <c r="H5" s="153" t="s">
        <v>12</v>
      </c>
      <c r="I5" s="153" t="s">
        <v>13</v>
      </c>
      <c r="J5" s="153" t="s">
        <v>9</v>
      </c>
      <c r="K5" s="153" t="s">
        <v>7</v>
      </c>
      <c r="L5" s="99" t="s">
        <v>10</v>
      </c>
      <c r="M5" s="99" t="s">
        <v>11</v>
      </c>
      <c r="N5" s="99" t="s">
        <v>12</v>
      </c>
    </row>
    <row r="6" ht="0.75" customHeight="1" spans="1:14">
      <c r="A6" s="153"/>
      <c r="B6" s="153"/>
      <c r="C6" s="153"/>
      <c r="D6" s="153"/>
      <c r="E6" s="153"/>
      <c r="F6" s="5"/>
      <c r="G6" s="5"/>
      <c r="H6" s="153"/>
      <c r="I6" s="153"/>
      <c r="J6" s="153"/>
      <c r="K6" s="153"/>
      <c r="L6" s="6"/>
      <c r="M6" s="170"/>
      <c r="N6" s="6"/>
    </row>
    <row r="7" ht="18" customHeight="1" spans="1:14">
      <c r="A7" s="154" t="s">
        <v>14</v>
      </c>
      <c r="B7" s="113">
        <f>SUM(B8,B20,B23,B28)</f>
        <v>321.3232</v>
      </c>
      <c r="C7" s="155" t="s">
        <v>15</v>
      </c>
      <c r="D7" s="113">
        <f>SUM(D8:D34)</f>
        <v>188.328135</v>
      </c>
      <c r="E7" s="113">
        <f>SUM(E8:E34)</f>
        <v>321.3232</v>
      </c>
      <c r="F7" s="113">
        <f t="shared" ref="F7:F34" si="0">E7-D7</f>
        <v>132.995065</v>
      </c>
      <c r="G7" s="156">
        <f t="shared" ref="G7:G34" si="1">IF(D7=0,IF(E7=0,0,1),IF(E7=0,-1,F7/D7))</f>
        <v>0.706187978763768</v>
      </c>
      <c r="H7" s="157"/>
      <c r="I7" s="155" t="s">
        <v>15</v>
      </c>
      <c r="J7" s="113">
        <f>J8+J12</f>
        <v>188.328135</v>
      </c>
      <c r="K7" s="113">
        <f>K8+K12</f>
        <v>321.3232</v>
      </c>
      <c r="L7" s="171">
        <f t="shared" ref="L7:L22" si="2">K7-J7</f>
        <v>132.995065</v>
      </c>
      <c r="M7" s="157">
        <f t="shared" ref="M7:M22" si="3">IF(J7=0,IF(K7=0,0,1),IF(K7=0,-1,L7/J7))</f>
        <v>0.706187978763768</v>
      </c>
      <c r="N7" s="172"/>
    </row>
    <row r="8" ht="18" customHeight="1" spans="1:14">
      <c r="A8" s="158" t="s">
        <v>16</v>
      </c>
      <c r="B8" s="83">
        <f>SUM(B9:B10)</f>
        <v>321.3232</v>
      </c>
      <c r="C8" s="116" t="s">
        <v>17</v>
      </c>
      <c r="D8" s="83">
        <v>111.548782</v>
      </c>
      <c r="E8" s="83">
        <v>154.960038</v>
      </c>
      <c r="F8" s="159">
        <f t="shared" si="0"/>
        <v>43.411256</v>
      </c>
      <c r="G8" s="160">
        <f t="shared" si="1"/>
        <v>0.389168355061017</v>
      </c>
      <c r="H8" s="161">
        <f>E8/E7</f>
        <v>0.482255990230397</v>
      </c>
      <c r="I8" s="173" t="s">
        <v>18</v>
      </c>
      <c r="J8" s="83">
        <v>173.328135</v>
      </c>
      <c r="K8" s="83">
        <v>286.8232</v>
      </c>
      <c r="L8" s="174">
        <f t="shared" si="2"/>
        <v>113.495065</v>
      </c>
      <c r="M8" s="175">
        <f t="shared" si="3"/>
        <v>0.654798858823468</v>
      </c>
      <c r="N8" s="176">
        <f>K8/K7</f>
        <v>0.892631468876197</v>
      </c>
    </row>
    <row r="9" ht="18" customHeight="1" spans="1:14">
      <c r="A9" s="158" t="s">
        <v>19</v>
      </c>
      <c r="B9" s="83">
        <v>321.3232</v>
      </c>
      <c r="C9" s="116" t="s">
        <v>20</v>
      </c>
      <c r="D9" s="83">
        <v>0</v>
      </c>
      <c r="E9" s="83">
        <v>0</v>
      </c>
      <c r="F9" s="83">
        <f t="shared" si="0"/>
        <v>0</v>
      </c>
      <c r="G9" s="160">
        <f t="shared" si="1"/>
        <v>0</v>
      </c>
      <c r="H9" s="160">
        <f>E9/E7</f>
        <v>0</v>
      </c>
      <c r="I9" s="173" t="s">
        <v>21</v>
      </c>
      <c r="J9" s="83">
        <v>153.878725</v>
      </c>
      <c r="K9" s="83">
        <v>259.723796</v>
      </c>
      <c r="L9" s="174">
        <f t="shared" si="2"/>
        <v>105.845071</v>
      </c>
      <c r="M9" s="160">
        <f t="shared" si="3"/>
        <v>0.687847335620957</v>
      </c>
      <c r="N9" s="176">
        <f>K9/K8</f>
        <v>0.905518786485891</v>
      </c>
    </row>
    <row r="10" ht="18" customHeight="1" spans="1:14">
      <c r="A10" s="158" t="s">
        <v>22</v>
      </c>
      <c r="B10" s="83">
        <f>SUM(B11:B18)</f>
        <v>0</v>
      </c>
      <c r="C10" s="120" t="s">
        <v>23</v>
      </c>
      <c r="D10" s="83">
        <v>0</v>
      </c>
      <c r="E10" s="83">
        <v>0</v>
      </c>
      <c r="F10" s="83">
        <f t="shared" si="0"/>
        <v>0</v>
      </c>
      <c r="G10" s="160">
        <f t="shared" si="1"/>
        <v>0</v>
      </c>
      <c r="H10" s="160">
        <f>E10/E7</f>
        <v>0</v>
      </c>
      <c r="I10" s="173" t="s">
        <v>24</v>
      </c>
      <c r="J10" s="83">
        <v>19.44941</v>
      </c>
      <c r="K10" s="83">
        <v>27.099404</v>
      </c>
      <c r="L10" s="174">
        <f t="shared" si="2"/>
        <v>7.649994</v>
      </c>
      <c r="M10" s="160">
        <f t="shared" si="3"/>
        <v>0.39332781817032</v>
      </c>
      <c r="N10" s="176">
        <f>K10/K8</f>
        <v>0.094481213514109</v>
      </c>
    </row>
    <row r="11" ht="18" customHeight="1" spans="1:14">
      <c r="A11" s="158" t="s">
        <v>25</v>
      </c>
      <c r="B11" s="83">
        <v>0</v>
      </c>
      <c r="C11" s="120" t="s">
        <v>26</v>
      </c>
      <c r="D11" s="83">
        <v>0</v>
      </c>
      <c r="E11" s="83">
        <v>14.777022</v>
      </c>
      <c r="F11" s="83">
        <f t="shared" si="0"/>
        <v>14.777022</v>
      </c>
      <c r="G11" s="160">
        <f t="shared" si="1"/>
        <v>1</v>
      </c>
      <c r="H11" s="160">
        <f>E11/E7</f>
        <v>0.0459880332325833</v>
      </c>
      <c r="I11" s="173" t="s">
        <v>27</v>
      </c>
      <c r="J11" s="83">
        <v>0</v>
      </c>
      <c r="K11" s="83">
        <v>0</v>
      </c>
      <c r="L11" s="174">
        <f t="shared" si="2"/>
        <v>0</v>
      </c>
      <c r="M11" s="160">
        <f t="shared" si="3"/>
        <v>0</v>
      </c>
      <c r="N11" s="176">
        <f>K11/K8</f>
        <v>0</v>
      </c>
    </row>
    <row r="12" ht="18" customHeight="1" spans="1:14">
      <c r="A12" s="158" t="s">
        <v>28</v>
      </c>
      <c r="B12" s="83">
        <v>0</v>
      </c>
      <c r="C12" s="120" t="s">
        <v>29</v>
      </c>
      <c r="D12" s="83">
        <v>0</v>
      </c>
      <c r="E12" s="83">
        <v>0</v>
      </c>
      <c r="F12" s="83">
        <f t="shared" si="0"/>
        <v>0</v>
      </c>
      <c r="G12" s="160">
        <f t="shared" si="1"/>
        <v>0</v>
      </c>
      <c r="H12" s="160">
        <f>E12/E7</f>
        <v>0</v>
      </c>
      <c r="I12" s="173" t="s">
        <v>30</v>
      </c>
      <c r="J12" s="83">
        <v>15</v>
      </c>
      <c r="K12" s="83">
        <v>34.5</v>
      </c>
      <c r="L12" s="174">
        <f t="shared" si="2"/>
        <v>19.5</v>
      </c>
      <c r="M12" s="160">
        <f t="shared" si="3"/>
        <v>1.3</v>
      </c>
      <c r="N12" s="176">
        <f>K12/K7</f>
        <v>0.107368531123803</v>
      </c>
    </row>
    <row r="13" ht="18" customHeight="1" spans="1:14">
      <c r="A13" s="158" t="s">
        <v>31</v>
      </c>
      <c r="B13" s="83">
        <v>0</v>
      </c>
      <c r="C13" s="120" t="s">
        <v>32</v>
      </c>
      <c r="D13" s="83">
        <v>0</v>
      </c>
      <c r="E13" s="83">
        <v>0</v>
      </c>
      <c r="F13" s="83">
        <f t="shared" si="0"/>
        <v>0</v>
      </c>
      <c r="G13" s="160">
        <f t="shared" si="1"/>
        <v>0</v>
      </c>
      <c r="H13" s="160">
        <f>E13/E7</f>
        <v>0</v>
      </c>
      <c r="I13" s="173" t="s">
        <v>21</v>
      </c>
      <c r="J13" s="83">
        <v>0</v>
      </c>
      <c r="K13" s="83">
        <v>0</v>
      </c>
      <c r="L13" s="174">
        <f t="shared" si="2"/>
        <v>0</v>
      </c>
      <c r="M13" s="160">
        <f t="shared" si="3"/>
        <v>0</v>
      </c>
      <c r="N13" s="176">
        <f>K13/K12</f>
        <v>0</v>
      </c>
    </row>
    <row r="14" ht="18" customHeight="1" spans="1:14">
      <c r="A14" s="158" t="s">
        <v>33</v>
      </c>
      <c r="B14" s="83">
        <v>0</v>
      </c>
      <c r="C14" s="120" t="s">
        <v>34</v>
      </c>
      <c r="D14" s="83">
        <v>0</v>
      </c>
      <c r="E14" s="83">
        <v>0</v>
      </c>
      <c r="F14" s="83">
        <f t="shared" si="0"/>
        <v>0</v>
      </c>
      <c r="G14" s="160">
        <f t="shared" si="1"/>
        <v>0</v>
      </c>
      <c r="H14" s="160">
        <f>E14/E7</f>
        <v>0</v>
      </c>
      <c r="I14" s="173" t="s">
        <v>24</v>
      </c>
      <c r="J14" s="83">
        <v>15</v>
      </c>
      <c r="K14" s="83">
        <v>34.5</v>
      </c>
      <c r="L14" s="174">
        <f t="shared" si="2"/>
        <v>19.5</v>
      </c>
      <c r="M14" s="160">
        <f t="shared" si="3"/>
        <v>1.3</v>
      </c>
      <c r="N14" s="176">
        <f>K14/K12</f>
        <v>1</v>
      </c>
    </row>
    <row r="15" ht="18" customHeight="1" spans="1:14">
      <c r="A15" s="158" t="s">
        <v>35</v>
      </c>
      <c r="B15" s="83">
        <v>0</v>
      </c>
      <c r="C15" s="120" t="s">
        <v>36</v>
      </c>
      <c r="D15" s="83">
        <v>47.785228</v>
      </c>
      <c r="E15" s="83">
        <v>103.849392</v>
      </c>
      <c r="F15" s="83">
        <f t="shared" si="0"/>
        <v>56.064164</v>
      </c>
      <c r="G15" s="160">
        <f t="shared" si="1"/>
        <v>1.17325303962137</v>
      </c>
      <c r="H15" s="160">
        <f>E15/E7</f>
        <v>0.323192947163479</v>
      </c>
      <c r="I15" s="173" t="s">
        <v>27</v>
      </c>
      <c r="J15" s="83">
        <v>0</v>
      </c>
      <c r="K15" s="83">
        <v>0</v>
      </c>
      <c r="L15" s="174">
        <f t="shared" si="2"/>
        <v>0</v>
      </c>
      <c r="M15" s="160">
        <f t="shared" si="3"/>
        <v>0</v>
      </c>
      <c r="N15" s="176">
        <f>K15/K12</f>
        <v>0</v>
      </c>
    </row>
    <row r="16" ht="18" customHeight="1" spans="1:14">
      <c r="A16" s="158" t="s">
        <v>37</v>
      </c>
      <c r="B16" s="83"/>
      <c r="C16" s="120" t="s">
        <v>38</v>
      </c>
      <c r="D16" s="83">
        <v>16.505665</v>
      </c>
      <c r="E16" s="83">
        <v>27.556324</v>
      </c>
      <c r="F16" s="83">
        <f t="shared" si="0"/>
        <v>11.050659</v>
      </c>
      <c r="G16" s="160">
        <f t="shared" si="1"/>
        <v>0.669507045005457</v>
      </c>
      <c r="H16" s="160">
        <f>E16/E7</f>
        <v>0.085758899450771</v>
      </c>
      <c r="I16" s="66" t="s">
        <v>39</v>
      </c>
      <c r="J16" s="83">
        <v>0</v>
      </c>
      <c r="K16" s="83">
        <v>0</v>
      </c>
      <c r="L16" s="174">
        <f t="shared" si="2"/>
        <v>0</v>
      </c>
      <c r="M16" s="160">
        <f t="shared" si="3"/>
        <v>0</v>
      </c>
      <c r="N16" s="176">
        <f>K16/K12</f>
        <v>0</v>
      </c>
    </row>
    <row r="17" ht="18" customHeight="1" spans="1:14">
      <c r="A17" s="158" t="s">
        <v>40</v>
      </c>
      <c r="B17" s="83"/>
      <c r="C17" s="120" t="s">
        <v>41</v>
      </c>
      <c r="D17" s="83">
        <v>0</v>
      </c>
      <c r="E17" s="83">
        <v>0</v>
      </c>
      <c r="F17" s="83">
        <f t="shared" si="0"/>
        <v>0</v>
      </c>
      <c r="G17" s="160">
        <f t="shared" si="1"/>
        <v>0</v>
      </c>
      <c r="H17" s="160">
        <f>E17/E7</f>
        <v>0</v>
      </c>
      <c r="I17" s="66" t="s">
        <v>42</v>
      </c>
      <c r="J17" s="83">
        <v>0</v>
      </c>
      <c r="K17" s="83">
        <v>0</v>
      </c>
      <c r="L17" s="174">
        <f t="shared" si="2"/>
        <v>0</v>
      </c>
      <c r="M17" s="160">
        <f t="shared" si="3"/>
        <v>0</v>
      </c>
      <c r="N17" s="176">
        <f>K17/K12</f>
        <v>0</v>
      </c>
    </row>
    <row r="18" ht="18" customHeight="1" spans="1:14">
      <c r="A18" s="158" t="s">
        <v>43</v>
      </c>
      <c r="B18" s="83">
        <v>0</v>
      </c>
      <c r="C18" s="120" t="s">
        <v>44</v>
      </c>
      <c r="D18" s="83">
        <v>0</v>
      </c>
      <c r="E18" s="83">
        <v>0</v>
      </c>
      <c r="F18" s="83">
        <f t="shared" si="0"/>
        <v>0</v>
      </c>
      <c r="G18" s="160">
        <f t="shared" si="1"/>
        <v>0</v>
      </c>
      <c r="H18" s="160">
        <f>E18/E7</f>
        <v>0</v>
      </c>
      <c r="I18" s="66" t="s">
        <v>45</v>
      </c>
      <c r="J18" s="83">
        <v>0</v>
      </c>
      <c r="K18" s="83">
        <v>0</v>
      </c>
      <c r="L18" s="174">
        <f t="shared" si="2"/>
        <v>0</v>
      </c>
      <c r="M18" s="160">
        <f t="shared" si="3"/>
        <v>0</v>
      </c>
      <c r="N18" s="176">
        <f>K18/K12</f>
        <v>0</v>
      </c>
    </row>
    <row r="19" ht="18" customHeight="1" spans="1:14">
      <c r="A19" s="158"/>
      <c r="B19" s="83"/>
      <c r="C19" s="120" t="s">
        <v>46</v>
      </c>
      <c r="D19" s="83">
        <v>0</v>
      </c>
      <c r="E19" s="83">
        <v>0</v>
      </c>
      <c r="F19" s="83">
        <f t="shared" si="0"/>
        <v>0</v>
      </c>
      <c r="G19" s="160">
        <f t="shared" si="1"/>
        <v>0</v>
      </c>
      <c r="H19" s="160">
        <f>E19/E7</f>
        <v>0</v>
      </c>
      <c r="I19" s="177" t="s">
        <v>47</v>
      </c>
      <c r="J19" s="83">
        <v>0</v>
      </c>
      <c r="K19" s="83">
        <v>0</v>
      </c>
      <c r="L19" s="174">
        <f t="shared" si="2"/>
        <v>0</v>
      </c>
      <c r="M19" s="160">
        <f t="shared" si="3"/>
        <v>0</v>
      </c>
      <c r="N19" s="176">
        <f>K19/K12</f>
        <v>0</v>
      </c>
    </row>
    <row r="20" ht="18" customHeight="1" spans="1:14">
      <c r="A20" s="158" t="s">
        <v>48</v>
      </c>
      <c r="B20" s="83">
        <v>0</v>
      </c>
      <c r="C20" s="120" t="s">
        <v>49</v>
      </c>
      <c r="D20" s="83">
        <v>0</v>
      </c>
      <c r="E20" s="83">
        <v>0</v>
      </c>
      <c r="F20" s="83">
        <f t="shared" si="0"/>
        <v>0</v>
      </c>
      <c r="G20" s="160">
        <f t="shared" si="1"/>
        <v>0</v>
      </c>
      <c r="H20" s="160">
        <f>E20/E7</f>
        <v>0</v>
      </c>
      <c r="I20" s="177" t="s">
        <v>50</v>
      </c>
      <c r="J20" s="83">
        <v>0</v>
      </c>
      <c r="K20" s="83">
        <v>0</v>
      </c>
      <c r="L20" s="174">
        <f t="shared" si="2"/>
        <v>0</v>
      </c>
      <c r="M20" s="160">
        <f t="shared" si="3"/>
        <v>0</v>
      </c>
      <c r="N20" s="176">
        <f>K20/K12</f>
        <v>0</v>
      </c>
    </row>
    <row r="21" ht="18" customHeight="1" spans="1:14">
      <c r="A21" s="162"/>
      <c r="B21" s="83"/>
      <c r="C21" s="116" t="s">
        <v>51</v>
      </c>
      <c r="D21" s="83">
        <v>0</v>
      </c>
      <c r="E21" s="83">
        <v>0</v>
      </c>
      <c r="F21" s="83">
        <f t="shared" si="0"/>
        <v>0</v>
      </c>
      <c r="G21" s="160">
        <f t="shared" si="1"/>
        <v>0</v>
      </c>
      <c r="H21" s="160">
        <f>E21/E7</f>
        <v>0</v>
      </c>
      <c r="I21" s="177" t="s">
        <v>52</v>
      </c>
      <c r="J21" s="83">
        <v>0</v>
      </c>
      <c r="K21" s="83">
        <v>0</v>
      </c>
      <c r="L21" s="174">
        <f t="shared" si="2"/>
        <v>0</v>
      </c>
      <c r="M21" s="160">
        <f t="shared" si="3"/>
        <v>0</v>
      </c>
      <c r="N21" s="176">
        <f>K21/K12</f>
        <v>0</v>
      </c>
    </row>
    <row r="22" ht="18" customHeight="1" spans="1:14">
      <c r="A22" s="163"/>
      <c r="B22" s="83"/>
      <c r="C22" s="116" t="s">
        <v>53</v>
      </c>
      <c r="D22" s="83">
        <v>0</v>
      </c>
      <c r="E22" s="83">
        <v>0</v>
      </c>
      <c r="F22" s="83">
        <f t="shared" si="0"/>
        <v>0</v>
      </c>
      <c r="G22" s="160">
        <f t="shared" si="1"/>
        <v>0</v>
      </c>
      <c r="H22" s="160">
        <f>E22/E7</f>
        <v>0</v>
      </c>
      <c r="I22" s="173" t="s">
        <v>54</v>
      </c>
      <c r="J22" s="83">
        <v>0</v>
      </c>
      <c r="K22" s="83">
        <v>0</v>
      </c>
      <c r="L22" s="174">
        <f t="shared" si="2"/>
        <v>0</v>
      </c>
      <c r="M22" s="160">
        <f t="shared" si="3"/>
        <v>0</v>
      </c>
      <c r="N22" s="176">
        <f>K22/K12</f>
        <v>0</v>
      </c>
    </row>
    <row r="23" ht="18" customHeight="1" spans="1:14">
      <c r="A23" s="164" t="s">
        <v>55</v>
      </c>
      <c r="B23" s="83">
        <f>B24+B25+B26</f>
        <v>0</v>
      </c>
      <c r="C23" s="116" t="s">
        <v>56</v>
      </c>
      <c r="D23" s="83">
        <v>0</v>
      </c>
      <c r="E23" s="83">
        <v>0</v>
      </c>
      <c r="F23" s="83">
        <f t="shared" si="0"/>
        <v>0</v>
      </c>
      <c r="G23" s="160">
        <f t="shared" si="1"/>
        <v>0</v>
      </c>
      <c r="H23" s="160">
        <f>E23/E7</f>
        <v>0</v>
      </c>
      <c r="I23" s="30"/>
      <c r="J23" s="30"/>
      <c r="K23" s="178"/>
      <c r="L23" s="29"/>
      <c r="M23" s="29"/>
      <c r="N23" s="29"/>
    </row>
    <row r="24" ht="18" customHeight="1" spans="1:14">
      <c r="A24" s="164" t="s">
        <v>57</v>
      </c>
      <c r="B24" s="83">
        <v>0</v>
      </c>
      <c r="C24" s="116" t="s">
        <v>58</v>
      </c>
      <c r="D24" s="83">
        <v>0</v>
      </c>
      <c r="E24" s="83">
        <v>0</v>
      </c>
      <c r="F24" s="83">
        <f t="shared" si="0"/>
        <v>0</v>
      </c>
      <c r="G24" s="160">
        <f t="shared" si="1"/>
        <v>0</v>
      </c>
      <c r="H24" s="160">
        <f>E24/E7</f>
        <v>0</v>
      </c>
      <c r="I24" s="30"/>
      <c r="J24" s="30"/>
      <c r="K24" s="30"/>
      <c r="L24" s="29"/>
      <c r="M24" s="29"/>
      <c r="N24" s="29"/>
    </row>
    <row r="25" ht="18" customHeight="1" spans="1:14">
      <c r="A25" s="164" t="s">
        <v>59</v>
      </c>
      <c r="B25" s="83"/>
      <c r="C25" s="165" t="s">
        <v>60</v>
      </c>
      <c r="D25" s="83">
        <v>0</v>
      </c>
      <c r="E25" s="83">
        <v>0</v>
      </c>
      <c r="F25" s="83">
        <f t="shared" si="0"/>
        <v>0</v>
      </c>
      <c r="G25" s="160">
        <f t="shared" si="1"/>
        <v>0</v>
      </c>
      <c r="H25" s="160">
        <f>E25/E7</f>
        <v>0</v>
      </c>
      <c r="I25" s="30"/>
      <c r="J25" s="30"/>
      <c r="K25" s="30"/>
      <c r="L25" s="29"/>
      <c r="M25" s="29"/>
      <c r="N25" s="29"/>
    </row>
    <row r="26" ht="18" customHeight="1" spans="1:14">
      <c r="A26" s="166" t="s">
        <v>61</v>
      </c>
      <c r="B26" s="83">
        <v>0</v>
      </c>
      <c r="C26" s="165" t="s">
        <v>62</v>
      </c>
      <c r="D26" s="83">
        <v>12.48846</v>
      </c>
      <c r="E26" s="83">
        <v>20.180424</v>
      </c>
      <c r="F26" s="83">
        <f t="shared" si="0"/>
        <v>7.691964</v>
      </c>
      <c r="G26" s="160">
        <f t="shared" si="1"/>
        <v>0.61592574264561</v>
      </c>
      <c r="H26" s="160">
        <f>E26/E7</f>
        <v>0.0628041299227693</v>
      </c>
      <c r="I26" s="30"/>
      <c r="J26" s="30"/>
      <c r="K26" s="30"/>
      <c r="L26" s="29"/>
      <c r="M26" s="29"/>
      <c r="N26" s="29"/>
    </row>
    <row r="27" ht="18" customHeight="1" spans="1:14">
      <c r="A27" s="165"/>
      <c r="B27" s="113"/>
      <c r="C27" s="165" t="s">
        <v>63</v>
      </c>
      <c r="D27" s="83">
        <v>0</v>
      </c>
      <c r="E27" s="83">
        <v>0</v>
      </c>
      <c r="F27" s="83">
        <f t="shared" si="0"/>
        <v>0</v>
      </c>
      <c r="G27" s="160">
        <f t="shared" si="1"/>
        <v>0</v>
      </c>
      <c r="H27" s="160">
        <f>E27/E7</f>
        <v>0</v>
      </c>
      <c r="I27" s="30"/>
      <c r="J27" s="30"/>
      <c r="K27" s="30"/>
      <c r="L27" s="29"/>
      <c r="M27" s="29"/>
      <c r="N27" s="29"/>
    </row>
    <row r="28" ht="18" customHeight="1" spans="1:14">
      <c r="A28" s="158" t="s">
        <v>64</v>
      </c>
      <c r="B28" s="83">
        <v>0</v>
      </c>
      <c r="C28" s="165" t="s">
        <v>65</v>
      </c>
      <c r="D28" s="83">
        <v>0</v>
      </c>
      <c r="E28" s="83">
        <v>0</v>
      </c>
      <c r="F28" s="83">
        <f t="shared" si="0"/>
        <v>0</v>
      </c>
      <c r="G28" s="160">
        <f t="shared" si="1"/>
        <v>0</v>
      </c>
      <c r="H28" s="160">
        <f>E28/E7</f>
        <v>0</v>
      </c>
      <c r="I28" s="30"/>
      <c r="J28" s="30"/>
      <c r="K28" s="30"/>
      <c r="L28" s="29"/>
      <c r="M28" s="29"/>
      <c r="N28" s="29"/>
    </row>
    <row r="29" ht="18" customHeight="1" spans="1:14">
      <c r="A29" s="158"/>
      <c r="B29" s="83"/>
      <c r="C29" s="165" t="s">
        <v>66</v>
      </c>
      <c r="D29" s="83">
        <v>0</v>
      </c>
      <c r="E29" s="83">
        <v>0</v>
      </c>
      <c r="F29" s="83">
        <f t="shared" si="0"/>
        <v>0</v>
      </c>
      <c r="G29" s="160">
        <f t="shared" si="1"/>
        <v>0</v>
      </c>
      <c r="H29" s="160">
        <f>E29/E7</f>
        <v>0</v>
      </c>
      <c r="I29" s="30"/>
      <c r="J29" s="30"/>
      <c r="K29" s="30"/>
      <c r="L29" s="30"/>
      <c r="M29" s="29"/>
      <c r="N29" s="29"/>
    </row>
    <row r="30" ht="18" customHeight="1" spans="1:14">
      <c r="A30" s="124"/>
      <c r="B30" s="83"/>
      <c r="C30" s="165" t="s">
        <v>67</v>
      </c>
      <c r="D30" s="83">
        <v>0</v>
      </c>
      <c r="E30" s="83">
        <v>0</v>
      </c>
      <c r="F30" s="83">
        <f t="shared" si="0"/>
        <v>0</v>
      </c>
      <c r="G30" s="160">
        <f t="shared" si="1"/>
        <v>0</v>
      </c>
      <c r="H30" s="160">
        <f>E30/E7</f>
        <v>0</v>
      </c>
      <c r="I30" s="30"/>
      <c r="J30" s="30"/>
      <c r="K30" s="30"/>
      <c r="L30" s="29"/>
      <c r="M30" s="29"/>
      <c r="N30" s="29"/>
    </row>
    <row r="31" ht="18" customHeight="1" spans="1:14">
      <c r="A31" s="124"/>
      <c r="B31" s="83"/>
      <c r="C31" s="165" t="s">
        <v>68</v>
      </c>
      <c r="D31" s="83">
        <v>0</v>
      </c>
      <c r="E31" s="83">
        <v>0</v>
      </c>
      <c r="F31" s="83">
        <f t="shared" si="0"/>
        <v>0</v>
      </c>
      <c r="G31" s="160">
        <f t="shared" si="1"/>
        <v>0</v>
      </c>
      <c r="H31" s="160">
        <f>E31/E7</f>
        <v>0</v>
      </c>
      <c r="I31" s="30"/>
      <c r="J31" s="30"/>
      <c r="K31" s="30"/>
      <c r="L31" s="29"/>
      <c r="M31" s="29"/>
      <c r="N31" s="29"/>
    </row>
    <row r="32" ht="18" customHeight="1" spans="1:14">
      <c r="A32" s="123"/>
      <c r="B32" s="123"/>
      <c r="C32" s="165" t="s">
        <v>69</v>
      </c>
      <c r="D32" s="83">
        <v>0</v>
      </c>
      <c r="E32" s="83">
        <v>0</v>
      </c>
      <c r="F32" s="83">
        <f t="shared" si="0"/>
        <v>0</v>
      </c>
      <c r="G32" s="160">
        <f t="shared" si="1"/>
        <v>0</v>
      </c>
      <c r="H32" s="160">
        <f>E32/E7</f>
        <v>0</v>
      </c>
      <c r="I32" s="30"/>
      <c r="J32" s="30"/>
      <c r="K32" s="30"/>
      <c r="L32" s="29"/>
      <c r="M32" s="29"/>
      <c r="N32" s="29"/>
    </row>
    <row r="33" ht="18" customHeight="1" spans="1:14">
      <c r="A33" s="123"/>
      <c r="B33" s="123"/>
      <c r="C33" s="116" t="s">
        <v>70</v>
      </c>
      <c r="D33" s="83">
        <v>0</v>
      </c>
      <c r="E33" s="83">
        <v>0</v>
      </c>
      <c r="F33" s="83">
        <f t="shared" si="0"/>
        <v>0</v>
      </c>
      <c r="G33" s="160">
        <f t="shared" si="1"/>
        <v>0</v>
      </c>
      <c r="H33" s="160">
        <f>E33/E7</f>
        <v>0</v>
      </c>
      <c r="I33" s="30"/>
      <c r="J33" s="30"/>
      <c r="K33" s="30"/>
      <c r="L33" s="29"/>
      <c r="M33" s="29"/>
      <c r="N33" s="29"/>
    </row>
    <row r="34" ht="18" customHeight="1" spans="1:14">
      <c r="A34" s="30"/>
      <c r="B34" s="30"/>
      <c r="C34" s="116" t="s">
        <v>71</v>
      </c>
      <c r="D34" s="83">
        <v>0</v>
      </c>
      <c r="E34" s="83">
        <v>0</v>
      </c>
      <c r="F34" s="83">
        <f t="shared" si="0"/>
        <v>0</v>
      </c>
      <c r="G34" s="160">
        <f t="shared" si="1"/>
        <v>0</v>
      </c>
      <c r="H34" s="160">
        <f>E34/E7</f>
        <v>0</v>
      </c>
      <c r="I34" s="30"/>
      <c r="J34" s="30"/>
      <c r="K34" s="30"/>
      <c r="L34" s="29"/>
      <c r="M34" s="29"/>
      <c r="N34" s="29"/>
    </row>
  </sheetData>
  <mergeCells count="9">
    <mergeCell ref="A5:A6"/>
    <mergeCell ref="B5:B6"/>
    <mergeCell ref="C5:C6"/>
    <mergeCell ref="D5:D6"/>
    <mergeCell ref="E5:E6"/>
    <mergeCell ref="H5:H6"/>
    <mergeCell ref="I5:I6"/>
    <mergeCell ref="J5:J6"/>
    <mergeCell ref="K5:K6"/>
  </mergeCells>
  <pageMargins left="0.74999998873613" right="0.74999998873613" top="0.78740157480315" bottom="0.78740157480315" header="0.499999992490753" footer="0.499999992490753"/>
  <pageSetup paperSize="9" fitToHeight="9999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6.66666666666667" customWidth="1"/>
    <col min="4" max="4" width="30.1666666666667" customWidth="1"/>
    <col min="5" max="20" width="11" customWidth="1"/>
    <col min="21" max="23" width="5.66666666666667" customWidth="1"/>
  </cols>
  <sheetData>
    <row r="1" customHeight="1" spans="1:23">
      <c r="A1" s="16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1" t="s">
        <v>294</v>
      </c>
    </row>
    <row r="2" ht="23.25" customHeight="1" spans="1:23">
      <c r="A2" s="19" t="s">
        <v>295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ht="24" customHeight="1" spans="1:23">
      <c r="A3" s="20" t="s">
        <v>2</v>
      </c>
      <c r="C3" s="17"/>
      <c r="D3" s="17"/>
      <c r="E3" s="17"/>
      <c r="F3" s="17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33" t="s">
        <v>3</v>
      </c>
    </row>
    <row r="4" ht="27" customHeight="1" spans="1:23">
      <c r="A4" s="22" t="s">
        <v>74</v>
      </c>
      <c r="B4" s="22"/>
      <c r="C4" s="22"/>
      <c r="D4" s="22" t="s">
        <v>75</v>
      </c>
      <c r="E4" s="22" t="s">
        <v>76</v>
      </c>
      <c r="F4" s="22" t="s">
        <v>152</v>
      </c>
      <c r="G4" s="22"/>
      <c r="H4" s="22"/>
      <c r="I4" s="22"/>
      <c r="J4" s="32" t="s">
        <v>153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22" t="s">
        <v>154</v>
      </c>
      <c r="V4" s="22"/>
      <c r="W4" s="22"/>
    </row>
    <row r="5" ht="33.75" customHeight="1" spans="1:23">
      <c r="A5" s="23" t="s">
        <v>81</v>
      </c>
      <c r="B5" s="23" t="s">
        <v>82</v>
      </c>
      <c r="C5" s="23" t="s">
        <v>83</v>
      </c>
      <c r="D5" s="22"/>
      <c r="E5" s="22"/>
      <c r="F5" s="23" t="s">
        <v>84</v>
      </c>
      <c r="G5" s="23" t="s">
        <v>155</v>
      </c>
      <c r="H5" s="23" t="s">
        <v>156</v>
      </c>
      <c r="I5" s="23" t="s">
        <v>157</v>
      </c>
      <c r="J5" s="23" t="s">
        <v>84</v>
      </c>
      <c r="K5" s="23" t="s">
        <v>155</v>
      </c>
      <c r="L5" s="23" t="s">
        <v>156</v>
      </c>
      <c r="M5" s="23" t="s">
        <v>157</v>
      </c>
      <c r="N5" s="6" t="s">
        <v>158</v>
      </c>
      <c r="O5" s="6" t="s">
        <v>159</v>
      </c>
      <c r="P5" s="6" t="s">
        <v>160</v>
      </c>
      <c r="Q5" s="6" t="s">
        <v>161</v>
      </c>
      <c r="R5" s="6" t="s">
        <v>162</v>
      </c>
      <c r="S5" s="6" t="s">
        <v>163</v>
      </c>
      <c r="T5" s="23" t="s">
        <v>164</v>
      </c>
      <c r="U5" s="23" t="s">
        <v>84</v>
      </c>
      <c r="V5" s="23" t="s">
        <v>165</v>
      </c>
      <c r="W5" s="23" t="s">
        <v>166</v>
      </c>
    </row>
    <row r="6" ht="24" customHeight="1" spans="1:23">
      <c r="A6" s="24" t="s">
        <v>97</v>
      </c>
      <c r="B6" s="24" t="s">
        <v>97</v>
      </c>
      <c r="C6" s="24" t="s">
        <v>97</v>
      </c>
      <c r="D6" s="25" t="s">
        <v>97</v>
      </c>
      <c r="E6" s="25">
        <v>1</v>
      </c>
      <c r="F6" s="25">
        <f t="shared" ref="F6:W6" si="0">E6+1</f>
        <v>2</v>
      </c>
      <c r="G6" s="25">
        <f t="shared" si="0"/>
        <v>3</v>
      </c>
      <c r="H6" s="25">
        <f t="shared" si="0"/>
        <v>4</v>
      </c>
      <c r="I6" s="25">
        <f t="shared" si="0"/>
        <v>5</v>
      </c>
      <c r="J6" s="25">
        <f t="shared" si="0"/>
        <v>6</v>
      </c>
      <c r="K6" s="25">
        <f t="shared" si="0"/>
        <v>7</v>
      </c>
      <c r="L6" s="25">
        <f t="shared" si="0"/>
        <v>8</v>
      </c>
      <c r="M6" s="25">
        <f t="shared" si="0"/>
        <v>9</v>
      </c>
      <c r="N6" s="25">
        <f t="shared" si="0"/>
        <v>10</v>
      </c>
      <c r="O6" s="25">
        <f t="shared" si="0"/>
        <v>11</v>
      </c>
      <c r="P6" s="25">
        <f t="shared" si="0"/>
        <v>12</v>
      </c>
      <c r="Q6" s="25">
        <f t="shared" si="0"/>
        <v>13</v>
      </c>
      <c r="R6" s="25">
        <f t="shared" si="0"/>
        <v>14</v>
      </c>
      <c r="S6" s="25">
        <f t="shared" si="0"/>
        <v>15</v>
      </c>
      <c r="T6" s="25">
        <f t="shared" si="0"/>
        <v>16</v>
      </c>
      <c r="U6" s="25">
        <f t="shared" si="0"/>
        <v>17</v>
      </c>
      <c r="V6" s="25">
        <f t="shared" si="0"/>
        <v>18</v>
      </c>
      <c r="W6" s="25">
        <f t="shared" si="0"/>
        <v>19</v>
      </c>
    </row>
    <row r="7" ht="24" customHeight="1" spans="1:23">
      <c r="A7" s="26"/>
      <c r="B7" s="26"/>
      <c r="C7" s="26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21" customHeight="1" spans="1:23">
      <c r="A8" s="29"/>
      <c r="B8" s="30"/>
      <c r="C8" s="29"/>
      <c r="D8" s="30"/>
      <c r="E8" s="30"/>
      <c r="F8" s="30"/>
      <c r="G8" s="30"/>
      <c r="H8" s="29"/>
      <c r="I8" s="29"/>
      <c r="J8" s="29"/>
      <c r="K8" s="30"/>
      <c r="L8" s="30"/>
      <c r="M8" s="30"/>
      <c r="N8" s="30"/>
      <c r="O8" s="30"/>
      <c r="P8" s="30"/>
      <c r="Q8" s="30"/>
      <c r="R8" s="30"/>
      <c r="S8" s="29"/>
      <c r="T8" s="29"/>
      <c r="U8" s="29"/>
      <c r="V8" s="29"/>
      <c r="W8" s="34"/>
    </row>
    <row r="9" ht="21" customHeight="1" spans="1:23">
      <c r="A9" s="29"/>
      <c r="B9" s="29"/>
      <c r="C9" s="29"/>
      <c r="D9" s="29"/>
      <c r="E9" s="30"/>
      <c r="F9" s="30"/>
      <c r="G9" s="30"/>
      <c r="H9" s="29"/>
      <c r="I9" s="29"/>
      <c r="J9" s="29"/>
      <c r="K9" s="29"/>
      <c r="L9" s="29"/>
      <c r="M9" s="29"/>
      <c r="N9" s="29"/>
      <c r="O9" s="29"/>
      <c r="P9" s="29"/>
      <c r="Q9" s="30"/>
      <c r="R9" s="29"/>
      <c r="S9" s="30"/>
      <c r="T9" s="29"/>
      <c r="U9" s="29"/>
      <c r="V9" s="29"/>
      <c r="W9" s="29"/>
    </row>
    <row r="10" ht="21" customHeight="1" spans="1:23">
      <c r="A10" s="29"/>
      <c r="B10" s="29"/>
      <c r="C10" s="29"/>
      <c r="D10" s="29"/>
      <c r="E10" s="29"/>
      <c r="F10" s="30"/>
      <c r="G10" s="29"/>
      <c r="H10" s="29"/>
      <c r="I10" s="29"/>
      <c r="J10" s="29"/>
      <c r="K10" s="29"/>
      <c r="L10" s="29"/>
      <c r="M10" s="29"/>
      <c r="N10" s="29"/>
      <c r="O10" s="29"/>
      <c r="P10" s="30"/>
      <c r="Q10" s="29"/>
      <c r="R10" s="29"/>
      <c r="S10" s="29"/>
      <c r="T10" s="29"/>
      <c r="U10" s="29"/>
      <c r="V10" s="29"/>
      <c r="W10" s="29"/>
    </row>
    <row r="11" ht="21" customHeight="1" spans="1:2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0"/>
      <c r="Q11" s="29"/>
      <c r="R11" s="29"/>
      <c r="S11" s="29"/>
      <c r="T11" s="29"/>
      <c r="U11" s="29"/>
      <c r="V11" s="29"/>
      <c r="W11" s="29"/>
    </row>
    <row r="12" ht="21" customHeight="1" spans="1:2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  <c r="Q12" s="29"/>
      <c r="R12" s="29"/>
      <c r="S12" s="29"/>
      <c r="T12" s="29"/>
      <c r="U12" s="29"/>
      <c r="V12" s="29"/>
      <c r="W12" s="29"/>
    </row>
    <row r="14" ht="17.25" customHeight="1" spans="1:1">
      <c r="A14" s="31" t="s">
        <v>296</v>
      </c>
    </row>
  </sheetData>
  <mergeCells count="5">
    <mergeCell ref="A4:C4"/>
    <mergeCell ref="F4:I4"/>
    <mergeCell ref="U4:W4"/>
    <mergeCell ref="D4:D5"/>
    <mergeCell ref="E4:E5"/>
  </mergeCells>
  <pageMargins left="0.393700787401575" right="0.393700787401575" top="0.393700787401575" bottom="0.590551181102362" header="0.499999992490753" footer="0.499999992490753"/>
  <pageSetup paperSize="9" fitToHeight="999" orientation="landscape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1.5" customWidth="1"/>
    <col min="2" max="2" width="33.1666666666667" customWidth="1"/>
    <col min="3" max="3" width="12.6666666666667" customWidth="1"/>
    <col min="4" max="4" width="21" customWidth="1"/>
    <col min="5" max="5" width="8.83333333333333" customWidth="1"/>
    <col min="6" max="6" width="16" customWidth="1"/>
    <col min="7" max="7" width="5.5" customWidth="1"/>
    <col min="8" max="8" width="4.5" customWidth="1"/>
    <col min="9" max="9" width="6.5" customWidth="1"/>
    <col min="10" max="15" width="12.6666666666667" customWidth="1"/>
  </cols>
  <sheetData>
    <row r="1" customHeight="1" spans="1:15">
      <c r="A1" s="1"/>
      <c r="O1" s="11" t="s">
        <v>297</v>
      </c>
    </row>
    <row r="2" ht="24.75" customHeight="1" spans="1:15">
      <c r="A2" s="2" t="s">
        <v>298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0.25" customHeight="1" spans="1:15">
      <c r="A3" s="4" t="s">
        <v>2</v>
      </c>
      <c r="B3" s="1"/>
      <c r="O3" t="s">
        <v>272</v>
      </c>
    </row>
    <row r="4" ht="60" customHeight="1" spans="1:16">
      <c r="A4" s="5" t="s">
        <v>299</v>
      </c>
      <c r="B4" s="5" t="s">
        <v>300</v>
      </c>
      <c r="C4" s="6" t="s">
        <v>301</v>
      </c>
      <c r="D4" s="6" t="s">
        <v>302</v>
      </c>
      <c r="E4" s="6" t="s">
        <v>303</v>
      </c>
      <c r="F4" s="6" t="s">
        <v>304</v>
      </c>
      <c r="G4" s="6" t="s">
        <v>305</v>
      </c>
      <c r="H4" s="6" t="s">
        <v>306</v>
      </c>
      <c r="I4" s="6" t="s">
        <v>307</v>
      </c>
      <c r="J4" s="6" t="s">
        <v>76</v>
      </c>
      <c r="K4" s="6" t="s">
        <v>85</v>
      </c>
      <c r="L4" s="6" t="s">
        <v>308</v>
      </c>
      <c r="M4" s="6" t="s">
        <v>309</v>
      </c>
      <c r="N4" s="6" t="s">
        <v>310</v>
      </c>
      <c r="O4" s="5" t="s">
        <v>311</v>
      </c>
      <c r="P4" s="12"/>
    </row>
    <row r="5" customHeight="1" spans="1:16">
      <c r="A5" s="7" t="s">
        <v>97</v>
      </c>
      <c r="B5" s="8" t="s">
        <v>97</v>
      </c>
      <c r="C5" s="7" t="s">
        <v>97</v>
      </c>
      <c r="D5" s="7" t="s">
        <v>97</v>
      </c>
      <c r="E5" s="7" t="s">
        <v>97</v>
      </c>
      <c r="F5" s="7" t="s">
        <v>97</v>
      </c>
      <c r="G5" s="7" t="s">
        <v>97</v>
      </c>
      <c r="H5" s="7" t="s">
        <v>97</v>
      </c>
      <c r="I5" s="7" t="s">
        <v>97</v>
      </c>
      <c r="J5" s="8">
        <v>1</v>
      </c>
      <c r="K5" s="8">
        <v>2</v>
      </c>
      <c r="L5" s="8">
        <v>3</v>
      </c>
      <c r="M5" s="8">
        <v>4</v>
      </c>
      <c r="N5" s="8">
        <v>5</v>
      </c>
      <c r="O5" s="8">
        <v>6</v>
      </c>
      <c r="P5" s="13"/>
    </row>
    <row r="6" ht="20.25" customHeight="1" spans="1:15">
      <c r="A6" s="9"/>
      <c r="B6" s="9"/>
      <c r="C6" s="9"/>
      <c r="D6" s="9"/>
      <c r="E6" s="9"/>
      <c r="F6" s="9"/>
      <c r="G6" s="10"/>
      <c r="H6" s="9"/>
      <c r="I6" s="14"/>
      <c r="J6" s="15"/>
      <c r="K6" s="15"/>
      <c r="L6" s="15"/>
      <c r="M6" s="15"/>
      <c r="N6" s="15"/>
      <c r="O6" s="15"/>
    </row>
    <row r="7" customHeight="1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customHeight="1" spans="2:15">
      <c r="B8" s="1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</row>
    <row r="9" customHeight="1" spans="2:14">
      <c r="B9" s="1"/>
      <c r="C9" s="1"/>
      <c r="D9" s="1"/>
      <c r="H9" s="1"/>
      <c r="M9" s="1"/>
      <c r="N9" s="1"/>
    </row>
    <row r="10" customHeight="1" spans="2:14">
      <c r="B10" s="1"/>
      <c r="C10" s="1"/>
      <c r="D10" s="1"/>
      <c r="H10" s="1"/>
      <c r="L10" s="1"/>
      <c r="M10" s="1"/>
      <c r="N10" s="1"/>
    </row>
    <row r="11" customHeight="1" spans="2:14">
      <c r="B11" s="1"/>
      <c r="C11" s="1"/>
      <c r="H11" s="1"/>
      <c r="L11" s="1"/>
      <c r="M11" s="1"/>
      <c r="N11" s="1"/>
    </row>
    <row r="12" customHeight="1" spans="2:13">
      <c r="B12" s="1"/>
      <c r="C12" s="1"/>
      <c r="M12" s="1"/>
    </row>
    <row r="13" customHeight="1" spans="2:12">
      <c r="B13" s="1"/>
      <c r="C13" s="1"/>
      <c r="L13" s="1"/>
    </row>
    <row r="14" customHeight="1" spans="2:7">
      <c r="B14" s="1"/>
      <c r="C14" s="1"/>
      <c r="G14" s="1"/>
    </row>
    <row r="15" customHeight="1" spans="3:8">
      <c r="C15" s="1"/>
      <c r="H15" s="1"/>
    </row>
    <row r="16" customHeight="1" spans="3:3">
      <c r="C16" s="1"/>
    </row>
    <row r="17" customHeight="1" spans="3:3">
      <c r="C17" s="1"/>
    </row>
  </sheetData>
  <pageMargins left="0.74999998873613" right="0.74999998873613" top="0.999999984981507" bottom="0.999999984981507" header="0.499999992490753" footer="0.499999992490753"/>
  <pageSetup paperSize="9" scale="82" fitToHeight="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2"/>
  <sheetViews>
    <sheetView showGridLines="0" showZeros="0" workbookViewId="0">
      <selection activeCell="A1" sqref="A1:B1"/>
    </sheetView>
  </sheetViews>
  <sheetFormatPr defaultColWidth="9.16666666666667" defaultRowHeight="12.75" customHeight="1"/>
  <cols>
    <col min="1" max="3" width="6.5" customWidth="1"/>
    <col min="4" max="4" width="24.5" customWidth="1"/>
    <col min="5" max="22" width="13" customWidth="1"/>
  </cols>
  <sheetData>
    <row r="1" ht="22.5" customHeight="1" spans="1:22">
      <c r="A1" s="135"/>
      <c r="B1" s="136"/>
      <c r="C1" s="137"/>
      <c r="V1" s="107" t="s">
        <v>72</v>
      </c>
    </row>
    <row r="2" ht="21" customHeight="1" spans="1:22">
      <c r="A2" s="138" t="s">
        <v>73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8"/>
      <c r="O2" s="138"/>
      <c r="P2" s="139"/>
      <c r="Q2" s="145"/>
      <c r="R2" s="145"/>
      <c r="S2" s="146"/>
      <c r="T2" s="146"/>
      <c r="U2" s="145"/>
      <c r="V2" s="57"/>
    </row>
    <row r="3" ht="19.5" customHeight="1" spans="1:22">
      <c r="A3" s="71" t="s">
        <v>2</v>
      </c>
      <c r="B3" s="140"/>
      <c r="C3" s="140"/>
      <c r="V3" s="136" t="s">
        <v>3</v>
      </c>
    </row>
    <row r="4" ht="20.25" customHeight="1" spans="1:22">
      <c r="A4" s="22" t="s">
        <v>74</v>
      </c>
      <c r="B4" s="22"/>
      <c r="C4" s="22"/>
      <c r="D4" s="22" t="s">
        <v>75</v>
      </c>
      <c r="E4" s="141" t="s">
        <v>76</v>
      </c>
      <c r="F4" s="32" t="s">
        <v>77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23" t="s">
        <v>78</v>
      </c>
      <c r="R4" s="32" t="s">
        <v>79</v>
      </c>
      <c r="S4" s="131"/>
      <c r="T4" s="131"/>
      <c r="U4" s="131"/>
      <c r="V4" s="22" t="s">
        <v>80</v>
      </c>
    </row>
    <row r="5" ht="18" customHeight="1" spans="1:22">
      <c r="A5" s="22" t="s">
        <v>81</v>
      </c>
      <c r="B5" s="22" t="s">
        <v>82</v>
      </c>
      <c r="C5" s="22" t="s">
        <v>83</v>
      </c>
      <c r="D5" s="22"/>
      <c r="E5" s="141"/>
      <c r="F5" s="23" t="s">
        <v>84</v>
      </c>
      <c r="G5" s="23" t="s">
        <v>85</v>
      </c>
      <c r="H5" s="32" t="s">
        <v>86</v>
      </c>
      <c r="I5" s="32"/>
      <c r="J5" s="32"/>
      <c r="K5" s="32"/>
      <c r="L5" s="32"/>
      <c r="M5" s="32"/>
      <c r="N5" s="32"/>
      <c r="O5" s="32"/>
      <c r="P5" s="143"/>
      <c r="Q5" s="23"/>
      <c r="R5" s="147" t="s">
        <v>84</v>
      </c>
      <c r="S5" s="126" t="s">
        <v>87</v>
      </c>
      <c r="T5" s="126" t="s">
        <v>88</v>
      </c>
      <c r="U5" s="127" t="s">
        <v>79</v>
      </c>
      <c r="V5" s="22"/>
    </row>
    <row r="6" ht="7.5" customHeight="1" spans="1:22">
      <c r="A6" s="22"/>
      <c r="B6" s="22"/>
      <c r="C6" s="22"/>
      <c r="D6" s="22"/>
      <c r="E6" s="141"/>
      <c r="F6" s="23"/>
      <c r="G6" s="23"/>
      <c r="H6" s="22" t="s">
        <v>89</v>
      </c>
      <c r="I6" s="22" t="s">
        <v>90</v>
      </c>
      <c r="J6" s="22" t="s">
        <v>91</v>
      </c>
      <c r="K6" s="22" t="s">
        <v>92</v>
      </c>
      <c r="L6" s="22" t="s">
        <v>93</v>
      </c>
      <c r="M6" s="22" t="s">
        <v>94</v>
      </c>
      <c r="N6" s="22" t="s">
        <v>95</v>
      </c>
      <c r="O6" s="22" t="s">
        <v>96</v>
      </c>
      <c r="P6" s="22" t="s">
        <v>79</v>
      </c>
      <c r="Q6" s="23"/>
      <c r="R6" s="147"/>
      <c r="S6" s="23"/>
      <c r="T6" s="23"/>
      <c r="U6" s="148"/>
      <c r="V6" s="22"/>
    </row>
    <row r="7" ht="54" customHeight="1" spans="1:22">
      <c r="A7" s="22"/>
      <c r="B7" s="22"/>
      <c r="C7" s="22"/>
      <c r="D7" s="22"/>
      <c r="E7" s="141"/>
      <c r="F7" s="23"/>
      <c r="G7" s="23"/>
      <c r="H7" s="22"/>
      <c r="I7" s="22"/>
      <c r="J7" s="22"/>
      <c r="K7" s="22"/>
      <c r="L7" s="22"/>
      <c r="M7" s="22"/>
      <c r="N7" s="22"/>
      <c r="O7" s="22"/>
      <c r="P7" s="22"/>
      <c r="Q7" s="23"/>
      <c r="R7" s="147"/>
      <c r="S7" s="23"/>
      <c r="T7" s="23"/>
      <c r="U7" s="148"/>
      <c r="V7" s="22"/>
    </row>
    <row r="8" ht="21.75" customHeight="1" spans="1:22">
      <c r="A8" s="24" t="s">
        <v>97</v>
      </c>
      <c r="B8" s="24" t="s">
        <v>97</v>
      </c>
      <c r="C8" s="24" t="s">
        <v>97</v>
      </c>
      <c r="D8" s="24" t="s">
        <v>97</v>
      </c>
      <c r="E8" s="142">
        <v>1</v>
      </c>
      <c r="F8" s="142">
        <f t="shared" ref="F8:V8" si="0">E8+1</f>
        <v>2</v>
      </c>
      <c r="G8" s="142">
        <f t="shared" si="0"/>
        <v>3</v>
      </c>
      <c r="H8" s="142">
        <f t="shared" si="0"/>
        <v>4</v>
      </c>
      <c r="I8" s="142">
        <f t="shared" si="0"/>
        <v>5</v>
      </c>
      <c r="J8" s="142">
        <f t="shared" si="0"/>
        <v>6</v>
      </c>
      <c r="K8" s="142">
        <f t="shared" si="0"/>
        <v>7</v>
      </c>
      <c r="L8" s="142">
        <f t="shared" si="0"/>
        <v>8</v>
      </c>
      <c r="M8" s="142">
        <f t="shared" si="0"/>
        <v>9</v>
      </c>
      <c r="N8" s="142">
        <f t="shared" si="0"/>
        <v>10</v>
      </c>
      <c r="O8" s="142">
        <f t="shared" si="0"/>
        <v>11</v>
      </c>
      <c r="P8" s="144">
        <f t="shared" si="0"/>
        <v>12</v>
      </c>
      <c r="Q8" s="144">
        <f t="shared" si="0"/>
        <v>13</v>
      </c>
      <c r="R8" s="144">
        <f t="shared" si="0"/>
        <v>14</v>
      </c>
      <c r="S8" s="144">
        <f t="shared" si="0"/>
        <v>15</v>
      </c>
      <c r="T8" s="144">
        <f t="shared" si="0"/>
        <v>16</v>
      </c>
      <c r="U8" s="144">
        <f t="shared" si="0"/>
        <v>17</v>
      </c>
      <c r="V8" s="144">
        <f t="shared" si="0"/>
        <v>18</v>
      </c>
    </row>
    <row r="9" ht="21.75" customHeight="1" spans="1:23">
      <c r="A9" s="26"/>
      <c r="B9" s="26"/>
      <c r="C9" s="26"/>
      <c r="D9" s="26" t="s">
        <v>84</v>
      </c>
      <c r="E9" s="83">
        <v>321.3232</v>
      </c>
      <c r="F9" s="83">
        <v>321.3232</v>
      </c>
      <c r="G9" s="83">
        <v>321.3232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1"/>
    </row>
    <row r="10" ht="21.75" customHeight="1" spans="1:22">
      <c r="A10" s="26" t="s">
        <v>98</v>
      </c>
      <c r="B10" s="26"/>
      <c r="C10" s="26"/>
      <c r="D10" s="26" t="s">
        <v>99</v>
      </c>
      <c r="E10" s="83">
        <v>154.960038</v>
      </c>
      <c r="F10" s="83">
        <v>154.960038</v>
      </c>
      <c r="G10" s="83">
        <v>154.960038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</row>
    <row r="11" ht="21.75" customHeight="1" spans="1:22">
      <c r="A11" s="26" t="s">
        <v>100</v>
      </c>
      <c r="B11" s="26" t="s">
        <v>101</v>
      </c>
      <c r="C11" s="26"/>
      <c r="D11" s="26" t="s">
        <v>102</v>
      </c>
      <c r="E11" s="83">
        <v>154.960038</v>
      </c>
      <c r="F11" s="83">
        <v>154.960038</v>
      </c>
      <c r="G11" s="83">
        <v>154.960038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</row>
    <row r="12" ht="21.75" customHeight="1" spans="1:22">
      <c r="A12" s="26" t="s">
        <v>103</v>
      </c>
      <c r="B12" s="26" t="s">
        <v>104</v>
      </c>
      <c r="C12" s="26" t="s">
        <v>105</v>
      </c>
      <c r="D12" s="26" t="s">
        <v>106</v>
      </c>
      <c r="E12" s="83">
        <v>65.108214</v>
      </c>
      <c r="F12" s="83">
        <v>65.108214</v>
      </c>
      <c r="G12" s="83">
        <v>65.108214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</row>
    <row r="13" ht="21.75" customHeight="1" spans="1:22">
      <c r="A13" s="26" t="s">
        <v>103</v>
      </c>
      <c r="B13" s="26" t="s">
        <v>104</v>
      </c>
      <c r="C13" s="26" t="s">
        <v>107</v>
      </c>
      <c r="D13" s="26" t="s">
        <v>108</v>
      </c>
      <c r="E13" s="83">
        <v>89.851824</v>
      </c>
      <c r="F13" s="83">
        <v>89.851824</v>
      </c>
      <c r="G13" s="83">
        <v>89.851824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</row>
    <row r="14" ht="21.75" customHeight="1" spans="1:22">
      <c r="A14" s="26" t="s">
        <v>109</v>
      </c>
      <c r="B14" s="26"/>
      <c r="C14" s="26"/>
      <c r="D14" s="26" t="s">
        <v>110</v>
      </c>
      <c r="E14" s="83">
        <v>14.777022</v>
      </c>
      <c r="F14" s="83">
        <v>14.777022</v>
      </c>
      <c r="G14" s="83">
        <v>14.777022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</row>
    <row r="15" ht="21.75" customHeight="1" spans="1:22">
      <c r="A15" s="26" t="s">
        <v>111</v>
      </c>
      <c r="B15" s="26" t="s">
        <v>112</v>
      </c>
      <c r="C15" s="26"/>
      <c r="D15" s="26" t="s">
        <v>113</v>
      </c>
      <c r="E15" s="83">
        <v>14.777022</v>
      </c>
      <c r="F15" s="83">
        <v>14.777022</v>
      </c>
      <c r="G15" s="83">
        <v>14.777022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</row>
    <row r="16" ht="21.75" customHeight="1" spans="1:22">
      <c r="A16" s="26" t="s">
        <v>114</v>
      </c>
      <c r="B16" s="26" t="s">
        <v>115</v>
      </c>
      <c r="C16" s="26" t="s">
        <v>105</v>
      </c>
      <c r="D16" s="26" t="s">
        <v>116</v>
      </c>
      <c r="E16" s="83">
        <v>14.777022</v>
      </c>
      <c r="F16" s="83">
        <v>14.777022</v>
      </c>
      <c r="G16" s="83">
        <v>14.777022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</row>
    <row r="17" ht="21.75" customHeight="1" spans="1:22">
      <c r="A17" s="26" t="s">
        <v>117</v>
      </c>
      <c r="B17" s="26"/>
      <c r="C17" s="26"/>
      <c r="D17" s="26" t="s">
        <v>118</v>
      </c>
      <c r="E17" s="83">
        <v>103.849392</v>
      </c>
      <c r="F17" s="83">
        <v>103.849392</v>
      </c>
      <c r="G17" s="83">
        <v>103.849392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</row>
    <row r="18" ht="21.75" customHeight="1" spans="1:22">
      <c r="A18" s="26" t="s">
        <v>119</v>
      </c>
      <c r="B18" s="26" t="s">
        <v>105</v>
      </c>
      <c r="C18" s="26"/>
      <c r="D18" s="26" t="s">
        <v>120</v>
      </c>
      <c r="E18" s="83">
        <v>28.988544</v>
      </c>
      <c r="F18" s="83">
        <v>28.988544</v>
      </c>
      <c r="G18" s="83">
        <v>28.988544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</row>
    <row r="19" ht="21.75" customHeight="1" spans="1:22">
      <c r="A19" s="26" t="s">
        <v>121</v>
      </c>
      <c r="B19" s="26" t="s">
        <v>122</v>
      </c>
      <c r="C19" s="26" t="s">
        <v>101</v>
      </c>
      <c r="D19" s="26" t="s">
        <v>123</v>
      </c>
      <c r="E19" s="83">
        <v>28.988544</v>
      </c>
      <c r="F19" s="83">
        <v>28.988544</v>
      </c>
      <c r="G19" s="83">
        <v>28.988544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</row>
    <row r="20" ht="21.75" customHeight="1" spans="1:22">
      <c r="A20" s="26" t="s">
        <v>119</v>
      </c>
      <c r="B20" s="26" t="s">
        <v>124</v>
      </c>
      <c r="C20" s="26"/>
      <c r="D20" s="26" t="s">
        <v>125</v>
      </c>
      <c r="E20" s="83">
        <v>34.5</v>
      </c>
      <c r="F20" s="83">
        <v>34.5</v>
      </c>
      <c r="G20" s="83">
        <v>34.5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</row>
    <row r="21" ht="21.75" customHeight="1" spans="1:22">
      <c r="A21" s="26" t="s">
        <v>121</v>
      </c>
      <c r="B21" s="26" t="s">
        <v>126</v>
      </c>
      <c r="C21" s="26" t="s">
        <v>127</v>
      </c>
      <c r="D21" s="26" t="s">
        <v>128</v>
      </c>
      <c r="E21" s="83">
        <v>34.5</v>
      </c>
      <c r="F21" s="83">
        <v>34.5</v>
      </c>
      <c r="G21" s="83">
        <v>34.5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</row>
    <row r="22" ht="21.75" customHeight="1" spans="1:22">
      <c r="A22" s="26" t="s">
        <v>119</v>
      </c>
      <c r="B22" s="26" t="s">
        <v>129</v>
      </c>
      <c r="C22" s="26"/>
      <c r="D22" s="26" t="s">
        <v>130</v>
      </c>
      <c r="E22" s="83">
        <v>40.360848</v>
      </c>
      <c r="F22" s="83">
        <v>40.360848</v>
      </c>
      <c r="G22" s="83">
        <v>40.360848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</row>
    <row r="23" ht="21.75" customHeight="1" spans="1:22">
      <c r="A23" s="26" t="s">
        <v>121</v>
      </c>
      <c r="B23" s="26" t="s">
        <v>131</v>
      </c>
      <c r="C23" s="26" t="s">
        <v>129</v>
      </c>
      <c r="D23" s="26" t="s">
        <v>132</v>
      </c>
      <c r="E23" s="83">
        <v>26.907232</v>
      </c>
      <c r="F23" s="83">
        <v>26.907232</v>
      </c>
      <c r="G23" s="83">
        <v>26.907232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</row>
    <row r="24" ht="21.75" customHeight="1" spans="1:22">
      <c r="A24" s="26" t="s">
        <v>121</v>
      </c>
      <c r="B24" s="26" t="s">
        <v>131</v>
      </c>
      <c r="C24" s="26" t="s">
        <v>112</v>
      </c>
      <c r="D24" s="26" t="s">
        <v>133</v>
      </c>
      <c r="E24" s="83">
        <v>13.453616</v>
      </c>
      <c r="F24" s="83">
        <v>13.453616</v>
      </c>
      <c r="G24" s="83">
        <v>13.453616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</row>
    <row r="25" ht="21.75" customHeight="1" spans="1:22">
      <c r="A25" s="26" t="s">
        <v>134</v>
      </c>
      <c r="B25" s="26"/>
      <c r="C25" s="26"/>
      <c r="D25" s="26" t="s">
        <v>135</v>
      </c>
      <c r="E25" s="83">
        <v>27.556324</v>
      </c>
      <c r="F25" s="83">
        <v>27.556324</v>
      </c>
      <c r="G25" s="83">
        <v>27.556324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</row>
    <row r="26" ht="21.75" customHeight="1" spans="1:22">
      <c r="A26" s="26" t="s">
        <v>136</v>
      </c>
      <c r="B26" s="26" t="s">
        <v>137</v>
      </c>
      <c r="C26" s="26"/>
      <c r="D26" s="26" t="s">
        <v>138</v>
      </c>
      <c r="E26" s="83">
        <v>27.556324</v>
      </c>
      <c r="F26" s="83">
        <v>27.556324</v>
      </c>
      <c r="G26" s="83">
        <v>27.556324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</row>
    <row r="27" ht="21.75" customHeight="1" spans="1:22">
      <c r="A27" s="26" t="s">
        <v>139</v>
      </c>
      <c r="B27" s="26" t="s">
        <v>140</v>
      </c>
      <c r="C27" s="26" t="s">
        <v>105</v>
      </c>
      <c r="D27" s="26" t="s">
        <v>141</v>
      </c>
      <c r="E27" s="83">
        <v>5.141744</v>
      </c>
      <c r="F27" s="83">
        <v>5.141744</v>
      </c>
      <c r="G27" s="83">
        <v>5.141744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</row>
    <row r="28" ht="21.75" customHeight="1" spans="1:22">
      <c r="A28" s="26" t="s">
        <v>139</v>
      </c>
      <c r="B28" s="26" t="s">
        <v>140</v>
      </c>
      <c r="C28" s="26" t="s">
        <v>124</v>
      </c>
      <c r="D28" s="26" t="s">
        <v>142</v>
      </c>
      <c r="E28" s="83">
        <v>8.831364</v>
      </c>
      <c r="F28" s="83">
        <v>8.831364</v>
      </c>
      <c r="G28" s="83">
        <v>8.831364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</row>
    <row r="29" ht="21.75" customHeight="1" spans="1:22">
      <c r="A29" s="26" t="s">
        <v>139</v>
      </c>
      <c r="B29" s="26" t="s">
        <v>140</v>
      </c>
      <c r="C29" s="26" t="s">
        <v>101</v>
      </c>
      <c r="D29" s="26" t="s">
        <v>143</v>
      </c>
      <c r="E29" s="83">
        <v>13.583216</v>
      </c>
      <c r="F29" s="83">
        <v>13.583216</v>
      </c>
      <c r="G29" s="83">
        <v>13.583216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</row>
    <row r="30" ht="21.75" customHeight="1" spans="1:22">
      <c r="A30" s="26" t="s">
        <v>144</v>
      </c>
      <c r="B30" s="26"/>
      <c r="C30" s="26"/>
      <c r="D30" s="26" t="s">
        <v>145</v>
      </c>
      <c r="E30" s="83">
        <v>20.180424</v>
      </c>
      <c r="F30" s="83">
        <v>20.180424</v>
      </c>
      <c r="G30" s="83">
        <v>20.180424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</row>
    <row r="31" ht="21.75" customHeight="1" spans="1:22">
      <c r="A31" s="26" t="s">
        <v>146</v>
      </c>
      <c r="B31" s="26" t="s">
        <v>124</v>
      </c>
      <c r="C31" s="26"/>
      <c r="D31" s="26" t="s">
        <v>147</v>
      </c>
      <c r="E31" s="83">
        <v>20.180424</v>
      </c>
      <c r="F31" s="83">
        <v>20.180424</v>
      </c>
      <c r="G31" s="83">
        <v>20.180424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0</v>
      </c>
      <c r="Q31" s="83">
        <v>0</v>
      </c>
      <c r="R31" s="83">
        <v>0</v>
      </c>
      <c r="S31" s="83">
        <v>0</v>
      </c>
      <c r="T31" s="83">
        <v>0</v>
      </c>
      <c r="U31" s="83">
        <v>0</v>
      </c>
      <c r="V31" s="83">
        <v>0</v>
      </c>
    </row>
    <row r="32" ht="21.75" customHeight="1" spans="1:22">
      <c r="A32" s="26" t="s">
        <v>148</v>
      </c>
      <c r="B32" s="26" t="s">
        <v>126</v>
      </c>
      <c r="C32" s="26" t="s">
        <v>105</v>
      </c>
      <c r="D32" s="26" t="s">
        <v>149</v>
      </c>
      <c r="E32" s="83">
        <v>20.180424</v>
      </c>
      <c r="F32" s="83">
        <v>20.180424</v>
      </c>
      <c r="G32" s="83">
        <v>20.180424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</row>
  </sheetData>
  <mergeCells count="24">
    <mergeCell ref="A1:B1"/>
    <mergeCell ref="A4:C4"/>
    <mergeCell ref="A5:A7"/>
    <mergeCell ref="B5:B7"/>
    <mergeCell ref="C5:C7"/>
    <mergeCell ref="D4:D7"/>
    <mergeCell ref="E4:E7"/>
    <mergeCell ref="F5:F7"/>
    <mergeCell ref="G5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4:Q7"/>
    <mergeCell ref="R5:R7"/>
    <mergeCell ref="S5:S7"/>
    <mergeCell ref="T5:T7"/>
    <mergeCell ref="U5:U7"/>
    <mergeCell ref="V4:V7"/>
  </mergeCells>
  <pageMargins left="0.393700787401575" right="0.393700787401575" top="0.393700787401575" bottom="0.590551181102362" header="0.499999992490753" footer="0.499999992490753"/>
  <pageSetup paperSize="9" fitToHeight="999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6.66666666666667" customWidth="1"/>
    <col min="4" max="4" width="30.1666666666667" customWidth="1"/>
    <col min="5" max="20" width="11" customWidth="1"/>
    <col min="21" max="23" width="5.66666666666667" customWidth="1"/>
  </cols>
  <sheetData>
    <row r="1" customHeight="1" spans="1:23">
      <c r="A1" s="16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07" t="s">
        <v>150</v>
      </c>
    </row>
    <row r="2" ht="23.25" customHeight="1" spans="1:23">
      <c r="A2" s="19" t="s">
        <v>151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ht="24" customHeight="1" spans="1:23">
      <c r="A3" s="20" t="s">
        <v>2</v>
      </c>
      <c r="C3" s="17"/>
      <c r="D3" s="17"/>
      <c r="E3" s="17"/>
      <c r="F3" s="17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33" t="s">
        <v>3</v>
      </c>
    </row>
    <row r="4" ht="27" customHeight="1" spans="1:23">
      <c r="A4" s="22" t="s">
        <v>74</v>
      </c>
      <c r="B4" s="22"/>
      <c r="C4" s="22"/>
      <c r="D4" s="125" t="s">
        <v>75</v>
      </c>
      <c r="E4" s="125" t="s">
        <v>76</v>
      </c>
      <c r="F4" s="22" t="s">
        <v>152</v>
      </c>
      <c r="G4" s="22"/>
      <c r="H4" s="22"/>
      <c r="I4" s="125"/>
      <c r="J4" s="130" t="s">
        <v>153</v>
      </c>
      <c r="K4" s="131"/>
      <c r="L4" s="131"/>
      <c r="M4" s="131"/>
      <c r="N4" s="131"/>
      <c r="O4" s="131"/>
      <c r="P4" s="131"/>
      <c r="Q4" s="131"/>
      <c r="R4" s="131"/>
      <c r="S4" s="131"/>
      <c r="T4" s="133"/>
      <c r="U4" s="134" t="s">
        <v>154</v>
      </c>
      <c r="V4" s="22"/>
      <c r="W4" s="22"/>
    </row>
    <row r="5" ht="33.75" customHeight="1" spans="1:23">
      <c r="A5" s="126" t="s">
        <v>81</v>
      </c>
      <c r="B5" s="126" t="s">
        <v>82</v>
      </c>
      <c r="C5" s="127" t="s">
        <v>83</v>
      </c>
      <c r="D5" s="125"/>
      <c r="E5" s="22"/>
      <c r="F5" s="128" t="s">
        <v>84</v>
      </c>
      <c r="G5" s="126" t="s">
        <v>155</v>
      </c>
      <c r="H5" s="126" t="s">
        <v>156</v>
      </c>
      <c r="I5" s="126" t="s">
        <v>157</v>
      </c>
      <c r="J5" s="23" t="s">
        <v>84</v>
      </c>
      <c r="K5" s="23" t="s">
        <v>155</v>
      </c>
      <c r="L5" s="23" t="s">
        <v>156</v>
      </c>
      <c r="M5" s="23" t="s">
        <v>157</v>
      </c>
      <c r="N5" s="6" t="s">
        <v>158</v>
      </c>
      <c r="O5" s="6" t="s">
        <v>159</v>
      </c>
      <c r="P5" s="6" t="s">
        <v>160</v>
      </c>
      <c r="Q5" s="6" t="s">
        <v>161</v>
      </c>
      <c r="R5" s="6" t="s">
        <v>162</v>
      </c>
      <c r="S5" s="6" t="s">
        <v>163</v>
      </c>
      <c r="T5" s="23" t="s">
        <v>164</v>
      </c>
      <c r="U5" s="126" t="s">
        <v>84</v>
      </c>
      <c r="V5" s="126" t="s">
        <v>165</v>
      </c>
      <c r="W5" s="126" t="s">
        <v>166</v>
      </c>
    </row>
    <row r="6" ht="24" customHeight="1" spans="1:23">
      <c r="A6" s="24" t="s">
        <v>97</v>
      </c>
      <c r="B6" s="24" t="s">
        <v>97</v>
      </c>
      <c r="C6" s="24" t="s">
        <v>97</v>
      </c>
      <c r="D6" s="25" t="s">
        <v>97</v>
      </c>
      <c r="E6" s="25">
        <v>1</v>
      </c>
      <c r="F6" s="25">
        <f t="shared" ref="F6:W6" si="0">E6+1</f>
        <v>2</v>
      </c>
      <c r="G6" s="25">
        <f t="shared" si="0"/>
        <v>3</v>
      </c>
      <c r="H6" s="25">
        <f t="shared" si="0"/>
        <v>4</v>
      </c>
      <c r="I6" s="25">
        <f t="shared" si="0"/>
        <v>5</v>
      </c>
      <c r="J6" s="25">
        <f t="shared" si="0"/>
        <v>6</v>
      </c>
      <c r="K6" s="25">
        <f t="shared" si="0"/>
        <v>7</v>
      </c>
      <c r="L6" s="25">
        <f t="shared" si="0"/>
        <v>8</v>
      </c>
      <c r="M6" s="25">
        <f t="shared" si="0"/>
        <v>9</v>
      </c>
      <c r="N6" s="132">
        <f t="shared" si="0"/>
        <v>10</v>
      </c>
      <c r="O6" s="132">
        <f t="shared" si="0"/>
        <v>11</v>
      </c>
      <c r="P6" s="132">
        <f t="shared" si="0"/>
        <v>12</v>
      </c>
      <c r="Q6" s="132">
        <f t="shared" si="0"/>
        <v>13</v>
      </c>
      <c r="R6" s="132">
        <f t="shared" si="0"/>
        <v>14</v>
      </c>
      <c r="S6" s="132">
        <f t="shared" si="0"/>
        <v>15</v>
      </c>
      <c r="T6" s="25">
        <f t="shared" si="0"/>
        <v>16</v>
      </c>
      <c r="U6" s="25">
        <f t="shared" si="0"/>
        <v>17</v>
      </c>
      <c r="V6" s="25">
        <f t="shared" si="0"/>
        <v>18</v>
      </c>
      <c r="W6" s="25">
        <f t="shared" si="0"/>
        <v>19</v>
      </c>
    </row>
    <row r="7" ht="24" customHeight="1" spans="1:24">
      <c r="A7" s="26"/>
      <c r="B7" s="26"/>
      <c r="C7" s="26"/>
      <c r="D7" s="129" t="s">
        <v>84</v>
      </c>
      <c r="E7" s="28">
        <v>321.3232</v>
      </c>
      <c r="F7" s="28">
        <v>286.8232</v>
      </c>
      <c r="G7" s="28">
        <v>259.723796</v>
      </c>
      <c r="H7" s="28">
        <v>27.099404</v>
      </c>
      <c r="I7" s="28">
        <v>0</v>
      </c>
      <c r="J7" s="28">
        <v>34.5</v>
      </c>
      <c r="K7" s="28">
        <v>0</v>
      </c>
      <c r="L7" s="28">
        <v>34.5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1"/>
    </row>
    <row r="8" ht="24" customHeight="1" spans="1:23">
      <c r="A8" s="26" t="s">
        <v>98</v>
      </c>
      <c r="B8" s="26"/>
      <c r="C8" s="26"/>
      <c r="D8" s="129" t="s">
        <v>99</v>
      </c>
      <c r="E8" s="28">
        <v>154.960038</v>
      </c>
      <c r="F8" s="28">
        <v>154.960038</v>
      </c>
      <c r="G8" s="28">
        <v>133.4449</v>
      </c>
      <c r="H8" s="28">
        <v>21.515138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</row>
    <row r="9" ht="24" customHeight="1" spans="1:23">
      <c r="A9" s="26" t="s">
        <v>100</v>
      </c>
      <c r="B9" s="26" t="s">
        <v>101</v>
      </c>
      <c r="C9" s="26"/>
      <c r="D9" s="129" t="s">
        <v>102</v>
      </c>
      <c r="E9" s="28">
        <v>154.960038</v>
      </c>
      <c r="F9" s="28">
        <v>154.960038</v>
      </c>
      <c r="G9" s="28">
        <v>133.4449</v>
      </c>
      <c r="H9" s="28">
        <v>21.515138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</row>
    <row r="10" ht="24" customHeight="1" spans="1:23">
      <c r="A10" s="26" t="s">
        <v>103</v>
      </c>
      <c r="B10" s="26" t="s">
        <v>104</v>
      </c>
      <c r="C10" s="26" t="s">
        <v>105</v>
      </c>
      <c r="D10" s="129" t="s">
        <v>106</v>
      </c>
      <c r="E10" s="28">
        <v>65.108214</v>
      </c>
      <c r="F10" s="28">
        <v>65.108214</v>
      </c>
      <c r="G10" s="28">
        <v>53.0857</v>
      </c>
      <c r="H10" s="28">
        <v>12.022514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</row>
    <row r="11" ht="24" customHeight="1" spans="1:23">
      <c r="A11" s="26" t="s">
        <v>103</v>
      </c>
      <c r="B11" s="26" t="s">
        <v>104</v>
      </c>
      <c r="C11" s="26" t="s">
        <v>107</v>
      </c>
      <c r="D11" s="129" t="s">
        <v>108</v>
      </c>
      <c r="E11" s="28">
        <v>89.851824</v>
      </c>
      <c r="F11" s="28">
        <v>89.851824</v>
      </c>
      <c r="G11" s="28">
        <v>80.3592</v>
      </c>
      <c r="H11" s="28">
        <v>9.492624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</row>
    <row r="12" ht="24" customHeight="1" spans="1:23">
      <c r="A12" s="26" t="s">
        <v>109</v>
      </c>
      <c r="B12" s="26"/>
      <c r="C12" s="26"/>
      <c r="D12" s="129" t="s">
        <v>110</v>
      </c>
      <c r="E12" s="28">
        <v>14.777022</v>
      </c>
      <c r="F12" s="28">
        <v>14.777022</v>
      </c>
      <c r="G12" s="28">
        <v>12.3381</v>
      </c>
      <c r="H12" s="28">
        <v>2.438922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</row>
    <row r="13" ht="24" customHeight="1" spans="1:23">
      <c r="A13" s="26" t="s">
        <v>111</v>
      </c>
      <c r="B13" s="26" t="s">
        <v>112</v>
      </c>
      <c r="C13" s="26"/>
      <c r="D13" s="129" t="s">
        <v>113</v>
      </c>
      <c r="E13" s="28">
        <v>14.777022</v>
      </c>
      <c r="F13" s="28">
        <v>14.777022</v>
      </c>
      <c r="G13" s="28">
        <v>12.3381</v>
      </c>
      <c r="H13" s="28">
        <v>2.438922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</row>
    <row r="14" ht="24" customHeight="1" spans="1:23">
      <c r="A14" s="26" t="s">
        <v>114</v>
      </c>
      <c r="B14" s="26" t="s">
        <v>115</v>
      </c>
      <c r="C14" s="26" t="s">
        <v>105</v>
      </c>
      <c r="D14" s="129" t="s">
        <v>116</v>
      </c>
      <c r="E14" s="28">
        <v>14.777022</v>
      </c>
      <c r="F14" s="28">
        <v>14.777022</v>
      </c>
      <c r="G14" s="28">
        <v>12.3381</v>
      </c>
      <c r="H14" s="28">
        <v>2.438922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</row>
    <row r="15" ht="24" customHeight="1" spans="1:23">
      <c r="A15" s="26" t="s">
        <v>117</v>
      </c>
      <c r="B15" s="26"/>
      <c r="C15" s="26"/>
      <c r="D15" s="129" t="s">
        <v>118</v>
      </c>
      <c r="E15" s="28">
        <v>103.849392</v>
      </c>
      <c r="F15" s="28">
        <v>69.349392</v>
      </c>
      <c r="G15" s="28">
        <v>66.204048</v>
      </c>
      <c r="H15" s="28">
        <v>3.145344</v>
      </c>
      <c r="I15" s="28">
        <v>0</v>
      </c>
      <c r="J15" s="28">
        <v>34.5</v>
      </c>
      <c r="K15" s="28">
        <v>0</v>
      </c>
      <c r="L15" s="28">
        <v>34.5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</row>
    <row r="16" ht="24" customHeight="1" spans="1:23">
      <c r="A16" s="26" t="s">
        <v>119</v>
      </c>
      <c r="B16" s="26" t="s">
        <v>105</v>
      </c>
      <c r="C16" s="26"/>
      <c r="D16" s="129" t="s">
        <v>120</v>
      </c>
      <c r="E16" s="28">
        <v>28.988544</v>
      </c>
      <c r="F16" s="28">
        <v>28.988544</v>
      </c>
      <c r="G16" s="28">
        <v>25.8432</v>
      </c>
      <c r="H16" s="28">
        <v>3.145344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</row>
    <row r="17" ht="24" customHeight="1" spans="1:23">
      <c r="A17" s="26" t="s">
        <v>121</v>
      </c>
      <c r="B17" s="26" t="s">
        <v>122</v>
      </c>
      <c r="C17" s="26" t="s">
        <v>101</v>
      </c>
      <c r="D17" s="129" t="s">
        <v>123</v>
      </c>
      <c r="E17" s="28">
        <v>28.988544</v>
      </c>
      <c r="F17" s="28">
        <v>28.988544</v>
      </c>
      <c r="G17" s="28">
        <v>25.8432</v>
      </c>
      <c r="H17" s="28">
        <v>3.145344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</row>
    <row r="18" ht="24" customHeight="1" spans="1:23">
      <c r="A18" s="26" t="s">
        <v>119</v>
      </c>
      <c r="B18" s="26" t="s">
        <v>124</v>
      </c>
      <c r="C18" s="26"/>
      <c r="D18" s="129" t="s">
        <v>125</v>
      </c>
      <c r="E18" s="28">
        <v>34.5</v>
      </c>
      <c r="F18" s="28">
        <v>0</v>
      </c>
      <c r="G18" s="28">
        <v>0</v>
      </c>
      <c r="H18" s="28">
        <v>0</v>
      </c>
      <c r="I18" s="28">
        <v>0</v>
      </c>
      <c r="J18" s="28">
        <v>34.5</v>
      </c>
      <c r="K18" s="28">
        <v>0</v>
      </c>
      <c r="L18" s="28">
        <v>34.5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</row>
    <row r="19" ht="24" customHeight="1" spans="1:23">
      <c r="A19" s="26" t="s">
        <v>121</v>
      </c>
      <c r="B19" s="26" t="s">
        <v>126</v>
      </c>
      <c r="C19" s="26" t="s">
        <v>127</v>
      </c>
      <c r="D19" s="129" t="s">
        <v>128</v>
      </c>
      <c r="E19" s="28">
        <v>34.5</v>
      </c>
      <c r="F19" s="28">
        <v>0</v>
      </c>
      <c r="G19" s="28">
        <v>0</v>
      </c>
      <c r="H19" s="28">
        <v>0</v>
      </c>
      <c r="I19" s="28">
        <v>0</v>
      </c>
      <c r="J19" s="28">
        <v>34.5</v>
      </c>
      <c r="K19" s="28">
        <v>0</v>
      </c>
      <c r="L19" s="28">
        <v>34.5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</row>
    <row r="20" ht="24" customHeight="1" spans="1:23">
      <c r="A20" s="26" t="s">
        <v>119</v>
      </c>
      <c r="B20" s="26" t="s">
        <v>129</v>
      </c>
      <c r="C20" s="26"/>
      <c r="D20" s="129" t="s">
        <v>130</v>
      </c>
      <c r="E20" s="28">
        <v>40.360848</v>
      </c>
      <c r="F20" s="28">
        <v>40.360848</v>
      </c>
      <c r="G20" s="28">
        <v>40.360848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</row>
    <row r="21" ht="24" customHeight="1" spans="1:23">
      <c r="A21" s="26" t="s">
        <v>121</v>
      </c>
      <c r="B21" s="26" t="s">
        <v>131</v>
      </c>
      <c r="C21" s="26" t="s">
        <v>129</v>
      </c>
      <c r="D21" s="129" t="s">
        <v>132</v>
      </c>
      <c r="E21" s="28">
        <v>26.907232</v>
      </c>
      <c r="F21" s="28">
        <v>26.907232</v>
      </c>
      <c r="G21" s="28">
        <v>26.907232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</row>
    <row r="22" ht="24" customHeight="1" spans="1:23">
      <c r="A22" s="26" t="s">
        <v>121</v>
      </c>
      <c r="B22" s="26" t="s">
        <v>131</v>
      </c>
      <c r="C22" s="26" t="s">
        <v>112</v>
      </c>
      <c r="D22" s="129" t="s">
        <v>133</v>
      </c>
      <c r="E22" s="28">
        <v>13.453616</v>
      </c>
      <c r="F22" s="28">
        <v>13.453616</v>
      </c>
      <c r="G22" s="28">
        <v>13.453616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</row>
    <row r="23" ht="24" customHeight="1" spans="1:23">
      <c r="A23" s="26" t="s">
        <v>134</v>
      </c>
      <c r="B23" s="26"/>
      <c r="C23" s="26"/>
      <c r="D23" s="129" t="s">
        <v>135</v>
      </c>
      <c r="E23" s="28">
        <v>27.556324</v>
      </c>
      <c r="F23" s="28">
        <v>27.556324</v>
      </c>
      <c r="G23" s="28">
        <v>27.556324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</row>
    <row r="24" ht="24" customHeight="1" spans="1:23">
      <c r="A24" s="26" t="s">
        <v>136</v>
      </c>
      <c r="B24" s="26" t="s">
        <v>137</v>
      </c>
      <c r="C24" s="26"/>
      <c r="D24" s="129" t="s">
        <v>138</v>
      </c>
      <c r="E24" s="28">
        <v>27.556324</v>
      </c>
      <c r="F24" s="28">
        <v>27.556324</v>
      </c>
      <c r="G24" s="28">
        <v>27.556324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</row>
    <row r="25" ht="24" customHeight="1" spans="1:23">
      <c r="A25" s="26" t="s">
        <v>139</v>
      </c>
      <c r="B25" s="26" t="s">
        <v>140</v>
      </c>
      <c r="C25" s="26" t="s">
        <v>105</v>
      </c>
      <c r="D25" s="129" t="s">
        <v>141</v>
      </c>
      <c r="E25" s="28">
        <v>5.141744</v>
      </c>
      <c r="F25" s="28">
        <v>5.141744</v>
      </c>
      <c r="G25" s="28">
        <v>5.141744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</row>
    <row r="26" ht="24" customHeight="1" spans="1:23">
      <c r="A26" s="26" t="s">
        <v>139</v>
      </c>
      <c r="B26" s="26" t="s">
        <v>140</v>
      </c>
      <c r="C26" s="26" t="s">
        <v>124</v>
      </c>
      <c r="D26" s="129" t="s">
        <v>142</v>
      </c>
      <c r="E26" s="28">
        <v>8.831364</v>
      </c>
      <c r="F26" s="28">
        <v>8.831364</v>
      </c>
      <c r="G26" s="28">
        <v>8.831364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</row>
    <row r="27" ht="24" customHeight="1" spans="1:23">
      <c r="A27" s="26" t="s">
        <v>139</v>
      </c>
      <c r="B27" s="26" t="s">
        <v>140</v>
      </c>
      <c r="C27" s="26" t="s">
        <v>101</v>
      </c>
      <c r="D27" s="129" t="s">
        <v>143</v>
      </c>
      <c r="E27" s="28">
        <v>13.583216</v>
      </c>
      <c r="F27" s="28">
        <v>13.583216</v>
      </c>
      <c r="G27" s="28">
        <v>13.583216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</row>
    <row r="28" ht="24" customHeight="1" spans="1:23">
      <c r="A28" s="26" t="s">
        <v>144</v>
      </c>
      <c r="B28" s="26"/>
      <c r="C28" s="26"/>
      <c r="D28" s="129" t="s">
        <v>145</v>
      </c>
      <c r="E28" s="28">
        <v>20.180424</v>
      </c>
      <c r="F28" s="28">
        <v>20.180424</v>
      </c>
      <c r="G28" s="28">
        <v>20.180424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</row>
    <row r="29" ht="24" customHeight="1" spans="1:23">
      <c r="A29" s="26" t="s">
        <v>146</v>
      </c>
      <c r="B29" s="26" t="s">
        <v>124</v>
      </c>
      <c r="C29" s="26"/>
      <c r="D29" s="129" t="s">
        <v>147</v>
      </c>
      <c r="E29" s="28">
        <v>20.180424</v>
      </c>
      <c r="F29" s="28">
        <v>20.180424</v>
      </c>
      <c r="G29" s="28">
        <v>20.180424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</row>
    <row r="30" ht="24" customHeight="1" spans="1:23">
      <c r="A30" s="26" t="s">
        <v>148</v>
      </c>
      <c r="B30" s="26" t="s">
        <v>126</v>
      </c>
      <c r="C30" s="26" t="s">
        <v>105</v>
      </c>
      <c r="D30" s="129" t="s">
        <v>149</v>
      </c>
      <c r="E30" s="28">
        <v>20.180424</v>
      </c>
      <c r="F30" s="28">
        <v>20.180424</v>
      </c>
      <c r="G30" s="28">
        <v>20.180424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</row>
    <row r="31" ht="24" customHeight="1" spans="2:23">
      <c r="B31" s="1"/>
      <c r="D31" s="1"/>
      <c r="E31" s="1"/>
      <c r="F31" s="1"/>
      <c r="G31" s="1"/>
      <c r="K31" s="1"/>
      <c r="L31" s="1"/>
      <c r="M31" s="1"/>
      <c r="N31" s="1"/>
      <c r="O31" s="1"/>
      <c r="P31" s="1"/>
      <c r="Q31" s="1"/>
      <c r="R31" s="1"/>
      <c r="W31" s="55"/>
    </row>
    <row r="32" ht="24" customHeight="1" spans="5:19">
      <c r="E32" s="1"/>
      <c r="F32" s="1"/>
      <c r="G32" s="1"/>
      <c r="Q32" s="1"/>
      <c r="S32" s="1"/>
    </row>
  </sheetData>
  <mergeCells count="5">
    <mergeCell ref="A4:C4"/>
    <mergeCell ref="F4:I4"/>
    <mergeCell ref="U4:W4"/>
    <mergeCell ref="D4:D5"/>
    <mergeCell ref="E4:E5"/>
  </mergeCells>
  <pageMargins left="0.393700787401575" right="0.393700787401575" top="0.393700787401575" bottom="0.590551181102362" header="0.499999992490753" footer="0.499999992490753"/>
  <pageSetup paperSize="9" fitToHeight="999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A1" sqref="A1"/>
    </sheetView>
  </sheetViews>
  <sheetFormatPr defaultColWidth="9.16666666666667" defaultRowHeight="12.75" customHeight="1" outlineLevelCol="3"/>
  <cols>
    <col min="1" max="1" width="40.8333333333333" style="1" customWidth="1"/>
    <col min="2" max="2" width="31" style="1" customWidth="1"/>
    <col min="3" max="3" width="32.8333333333333" style="1" customWidth="1"/>
    <col min="4" max="4" width="27.5" style="1" customWidth="1"/>
    <col min="5" max="16384" width="9.16666666666667" style="1"/>
  </cols>
  <sheetData>
    <row r="1" ht="9.75" customHeight="1" spans="4:4">
      <c r="D1" s="107" t="s">
        <v>167</v>
      </c>
    </row>
    <row r="2" ht="18.75" customHeight="1" spans="1:4">
      <c r="A2" s="108" t="s">
        <v>168</v>
      </c>
      <c r="B2" s="108"/>
      <c r="C2" s="108"/>
      <c r="D2" s="108"/>
    </row>
    <row r="3" ht="18" customHeight="1" spans="1:4">
      <c r="A3" s="96" t="s">
        <v>2</v>
      </c>
      <c r="B3" s="97"/>
      <c r="C3" s="97"/>
      <c r="D3" s="97" t="s">
        <v>3</v>
      </c>
    </row>
    <row r="4" ht="18" customHeight="1" spans="1:4">
      <c r="A4" s="109" t="s">
        <v>4</v>
      </c>
      <c r="B4" s="110"/>
      <c r="C4" s="98" t="s">
        <v>5</v>
      </c>
      <c r="D4" s="98"/>
    </row>
    <row r="5" ht="18" customHeight="1" spans="1:4">
      <c r="A5" s="110" t="s">
        <v>6</v>
      </c>
      <c r="B5" s="110" t="s">
        <v>7</v>
      </c>
      <c r="C5" s="110" t="s">
        <v>8</v>
      </c>
      <c r="D5" s="110" t="s">
        <v>169</v>
      </c>
    </row>
    <row r="6" ht="0.75" customHeight="1" spans="1:4">
      <c r="A6" s="110"/>
      <c r="B6" s="110"/>
      <c r="C6" s="110"/>
      <c r="D6" s="111"/>
    </row>
    <row r="7" ht="18" customHeight="1" spans="1:4">
      <c r="A7" s="112" t="s">
        <v>14</v>
      </c>
      <c r="B7" s="113">
        <f>SUM(B8,B20,B22)</f>
        <v>321.3232</v>
      </c>
      <c r="C7" s="114" t="s">
        <v>15</v>
      </c>
      <c r="D7" s="113">
        <f>SUM(D8:D34)</f>
        <v>321.3232</v>
      </c>
    </row>
    <row r="8" ht="18" customHeight="1" spans="1:4">
      <c r="A8" s="30" t="s">
        <v>16</v>
      </c>
      <c r="B8" s="115">
        <f>SUM(B9:B10)</f>
        <v>321.3232</v>
      </c>
      <c r="C8" s="116" t="s">
        <v>17</v>
      </c>
      <c r="D8" s="117">
        <v>154.960038</v>
      </c>
    </row>
    <row r="9" ht="18" customHeight="1" spans="1:4">
      <c r="A9" s="118" t="s">
        <v>19</v>
      </c>
      <c r="B9" s="83">
        <v>321.3232</v>
      </c>
      <c r="C9" s="119" t="s">
        <v>20</v>
      </c>
      <c r="D9" s="83">
        <v>0</v>
      </c>
    </row>
    <row r="10" ht="18" customHeight="1" spans="1:4">
      <c r="A10" s="30" t="s">
        <v>22</v>
      </c>
      <c r="B10" s="117">
        <f>SUM(B11:B18)</f>
        <v>0</v>
      </c>
      <c r="C10" s="120" t="s">
        <v>23</v>
      </c>
      <c r="D10" s="83">
        <v>0</v>
      </c>
    </row>
    <row r="11" ht="18" customHeight="1" spans="1:4">
      <c r="A11" s="30" t="s">
        <v>25</v>
      </c>
      <c r="B11" s="83">
        <v>0</v>
      </c>
      <c r="C11" s="121" t="s">
        <v>26</v>
      </c>
      <c r="D11" s="83">
        <v>14.777022</v>
      </c>
    </row>
    <row r="12" ht="18" customHeight="1" spans="1:4">
      <c r="A12" s="30" t="s">
        <v>28</v>
      </c>
      <c r="B12" s="83">
        <v>0</v>
      </c>
      <c r="C12" s="121" t="s">
        <v>29</v>
      </c>
      <c r="D12" s="83">
        <v>0</v>
      </c>
    </row>
    <row r="13" ht="18" customHeight="1" spans="1:4">
      <c r="A13" s="30" t="s">
        <v>31</v>
      </c>
      <c r="B13" s="83">
        <v>0</v>
      </c>
      <c r="C13" s="121" t="s">
        <v>32</v>
      </c>
      <c r="D13" s="83">
        <v>0</v>
      </c>
    </row>
    <row r="14" ht="18" customHeight="1" spans="1:4">
      <c r="A14" s="30" t="s">
        <v>33</v>
      </c>
      <c r="B14" s="83">
        <v>0</v>
      </c>
      <c r="C14" s="121" t="s">
        <v>34</v>
      </c>
      <c r="D14" s="83">
        <v>0</v>
      </c>
    </row>
    <row r="15" ht="18" customHeight="1" spans="1:4">
      <c r="A15" s="30" t="s">
        <v>35</v>
      </c>
      <c r="B15" s="83">
        <v>0</v>
      </c>
      <c r="C15" s="121" t="s">
        <v>36</v>
      </c>
      <c r="D15" s="83">
        <v>103.849392</v>
      </c>
    </row>
    <row r="16" ht="18" customHeight="1" spans="1:4">
      <c r="A16" s="30" t="s">
        <v>37</v>
      </c>
      <c r="B16" s="83"/>
      <c r="C16" s="120" t="s">
        <v>38</v>
      </c>
      <c r="D16" s="83">
        <v>27.556324</v>
      </c>
    </row>
    <row r="17" ht="18" customHeight="1" spans="1:4">
      <c r="A17" s="30" t="s">
        <v>40</v>
      </c>
      <c r="B17" s="83"/>
      <c r="C17" s="120" t="s">
        <v>41</v>
      </c>
      <c r="D17" s="83">
        <v>0</v>
      </c>
    </row>
    <row r="18" ht="18" customHeight="1" spans="1:4">
      <c r="A18" s="30" t="s">
        <v>43</v>
      </c>
      <c r="B18" s="83">
        <v>0</v>
      </c>
      <c r="C18" s="121" t="s">
        <v>44</v>
      </c>
      <c r="D18" s="83">
        <v>0</v>
      </c>
    </row>
    <row r="19" ht="18" customHeight="1" spans="1:4">
      <c r="A19" s="30"/>
      <c r="B19" s="83"/>
      <c r="C19" s="120" t="s">
        <v>46</v>
      </c>
      <c r="D19" s="83">
        <v>0</v>
      </c>
    </row>
    <row r="20" ht="18" customHeight="1" spans="1:4">
      <c r="A20" s="30" t="s">
        <v>48</v>
      </c>
      <c r="B20" s="83">
        <v>0</v>
      </c>
      <c r="C20" s="121" t="s">
        <v>49</v>
      </c>
      <c r="D20" s="83">
        <v>0</v>
      </c>
    </row>
    <row r="21" ht="18" customHeight="1" spans="1:4">
      <c r="A21" s="30"/>
      <c r="B21" s="122"/>
      <c r="C21" s="116" t="s">
        <v>51</v>
      </c>
      <c r="D21" s="83">
        <v>0</v>
      </c>
    </row>
    <row r="22" ht="18" customHeight="1" spans="1:4">
      <c r="A22" s="118" t="s">
        <v>170</v>
      </c>
      <c r="B22" s="83">
        <v>0</v>
      </c>
      <c r="C22" s="119" t="s">
        <v>53</v>
      </c>
      <c r="D22" s="83">
        <v>0</v>
      </c>
    </row>
    <row r="23" ht="18" customHeight="1" spans="1:4">
      <c r="A23" s="30"/>
      <c r="B23" s="117"/>
      <c r="C23" s="116" t="s">
        <v>56</v>
      </c>
      <c r="D23" s="83">
        <v>0</v>
      </c>
    </row>
    <row r="24" ht="18" customHeight="1" spans="1:4">
      <c r="A24" s="30"/>
      <c r="B24" s="83"/>
      <c r="C24" s="116" t="s">
        <v>58</v>
      </c>
      <c r="D24" s="83">
        <v>0</v>
      </c>
    </row>
    <row r="25" ht="18" customHeight="1" spans="1:4">
      <c r="A25" s="123"/>
      <c r="B25" s="83"/>
      <c r="C25" s="116" t="s">
        <v>60</v>
      </c>
      <c r="D25" s="83">
        <v>0</v>
      </c>
    </row>
    <row r="26" ht="18" customHeight="1" spans="1:4">
      <c r="A26" s="123"/>
      <c r="B26" s="83"/>
      <c r="C26" s="116" t="s">
        <v>62</v>
      </c>
      <c r="D26" s="83">
        <v>20.180424</v>
      </c>
    </row>
    <row r="27" ht="18" customHeight="1" spans="1:4">
      <c r="A27" s="123"/>
      <c r="B27" s="113"/>
      <c r="C27" s="116" t="s">
        <v>63</v>
      </c>
      <c r="D27" s="83">
        <v>0</v>
      </c>
    </row>
    <row r="28" ht="18" customHeight="1" spans="1:4">
      <c r="A28" s="123"/>
      <c r="B28" s="83"/>
      <c r="C28" s="116" t="s">
        <v>65</v>
      </c>
      <c r="D28" s="83">
        <v>0</v>
      </c>
    </row>
    <row r="29" ht="18" customHeight="1" spans="1:4">
      <c r="A29" s="123"/>
      <c r="B29" s="83"/>
      <c r="C29" s="116" t="s">
        <v>66</v>
      </c>
      <c r="D29" s="83">
        <v>0</v>
      </c>
    </row>
    <row r="30" ht="18" customHeight="1" spans="1:4">
      <c r="A30" s="124"/>
      <c r="B30" s="83"/>
      <c r="C30" s="116" t="s">
        <v>67</v>
      </c>
      <c r="D30" s="83">
        <v>0</v>
      </c>
    </row>
    <row r="31" ht="18" customHeight="1" spans="1:4">
      <c r="A31" s="124"/>
      <c r="B31" s="83"/>
      <c r="C31" s="116" t="s">
        <v>68</v>
      </c>
      <c r="D31" s="83">
        <v>0</v>
      </c>
    </row>
    <row r="32" ht="18" customHeight="1" spans="1:4">
      <c r="A32" s="123"/>
      <c r="B32" s="123"/>
      <c r="C32" s="116" t="s">
        <v>69</v>
      </c>
      <c r="D32" s="83">
        <v>0</v>
      </c>
    </row>
    <row r="33" ht="18" customHeight="1" spans="1:4">
      <c r="A33" s="123"/>
      <c r="B33" s="123"/>
      <c r="C33" s="116" t="s">
        <v>70</v>
      </c>
      <c r="D33" s="83">
        <v>0</v>
      </c>
    </row>
    <row r="34" ht="18" customHeight="1" spans="1:4">
      <c r="A34" s="30"/>
      <c r="B34" s="30"/>
      <c r="C34" s="116" t="s">
        <v>71</v>
      </c>
      <c r="D34" s="83">
        <v>0</v>
      </c>
    </row>
  </sheetData>
  <mergeCells count="6">
    <mergeCell ref="A2:D2"/>
    <mergeCell ref="C4:D4"/>
    <mergeCell ref="A5:A6"/>
    <mergeCell ref="B5:B6"/>
    <mergeCell ref="C5:C6"/>
    <mergeCell ref="D5:D6"/>
  </mergeCells>
  <pageMargins left="0.74999998873613" right="0.74999998873613" top="0.78740157480315" bottom="0.78740157480315" header="0.499999992490753" footer="0.499999992490753"/>
  <pageSetup paperSize="9" fitToHeight="9999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9.33333333333333" customWidth="1"/>
    <col min="4" max="4" width="37.8333333333333" customWidth="1"/>
    <col min="5" max="7" width="21.6666666666667" customWidth="1"/>
  </cols>
  <sheetData>
    <row r="1" ht="9.75" customHeight="1" spans="7:7">
      <c r="G1" s="91" t="s">
        <v>171</v>
      </c>
    </row>
    <row r="2" ht="18.75" customHeight="1" spans="1:7">
      <c r="A2" s="92" t="s">
        <v>172</v>
      </c>
      <c r="B2" s="93"/>
      <c r="C2" s="3"/>
      <c r="D2" s="3"/>
      <c r="E2" s="94"/>
      <c r="F2" s="94"/>
      <c r="G2" s="95"/>
    </row>
    <row r="3" ht="17.25" customHeight="1" spans="1:7">
      <c r="A3" s="96" t="s">
        <v>2</v>
      </c>
      <c r="B3" s="97"/>
      <c r="E3" s="13"/>
      <c r="F3" s="13"/>
      <c r="G3" s="13" t="s">
        <v>173</v>
      </c>
    </row>
    <row r="4" customHeight="1" spans="1:7">
      <c r="A4" s="98" t="s">
        <v>174</v>
      </c>
      <c r="B4" s="98"/>
      <c r="C4" s="98"/>
      <c r="D4" s="99" t="s">
        <v>175</v>
      </c>
      <c r="E4" s="100" t="s">
        <v>76</v>
      </c>
      <c r="F4" s="98" t="s">
        <v>152</v>
      </c>
      <c r="G4" s="98" t="s">
        <v>153</v>
      </c>
    </row>
    <row r="5" ht="24.75" customHeight="1" spans="1:7">
      <c r="A5" s="101" t="s">
        <v>81</v>
      </c>
      <c r="B5" s="102" t="s">
        <v>82</v>
      </c>
      <c r="C5" s="103" t="s">
        <v>83</v>
      </c>
      <c r="D5" s="99"/>
      <c r="E5" s="100"/>
      <c r="F5" s="98"/>
      <c r="G5" s="98"/>
    </row>
    <row r="6" ht="14.25" customHeight="1" spans="1:7">
      <c r="A6" s="104" t="s">
        <v>97</v>
      </c>
      <c r="B6" s="104" t="s">
        <v>97</v>
      </c>
      <c r="C6" s="104" t="s">
        <v>97</v>
      </c>
      <c r="D6" s="104" t="s">
        <v>97</v>
      </c>
      <c r="E6" s="104">
        <v>1</v>
      </c>
      <c r="F6" s="104">
        <v>2</v>
      </c>
      <c r="G6" s="104">
        <v>3</v>
      </c>
    </row>
    <row r="7" ht="18" customHeight="1" spans="1:8">
      <c r="A7" s="105"/>
      <c r="B7" s="105"/>
      <c r="C7" s="105"/>
      <c r="D7" s="106" t="s">
        <v>84</v>
      </c>
      <c r="E7" s="83">
        <v>321.3232</v>
      </c>
      <c r="F7" s="83">
        <v>286.8232</v>
      </c>
      <c r="G7" s="83">
        <v>34.5</v>
      </c>
      <c r="H7" s="1"/>
    </row>
    <row r="8" ht="18" customHeight="1" spans="1:8">
      <c r="A8" s="105" t="s">
        <v>98</v>
      </c>
      <c r="B8" s="105"/>
      <c r="C8" s="105"/>
      <c r="D8" s="106" t="s">
        <v>99</v>
      </c>
      <c r="E8" s="83">
        <v>154.960038</v>
      </c>
      <c r="F8" s="83">
        <v>154.960038</v>
      </c>
      <c r="G8" s="83">
        <v>0</v>
      </c>
      <c r="H8" s="1"/>
    </row>
    <row r="9" ht="18" customHeight="1" spans="1:9">
      <c r="A9" s="105" t="s">
        <v>100</v>
      </c>
      <c r="B9" s="105" t="s">
        <v>101</v>
      </c>
      <c r="C9" s="105"/>
      <c r="D9" s="106" t="s">
        <v>102</v>
      </c>
      <c r="E9" s="83">
        <v>154.960038</v>
      </c>
      <c r="F9" s="83">
        <v>154.960038</v>
      </c>
      <c r="G9" s="83">
        <v>0</v>
      </c>
      <c r="H9" s="1"/>
      <c r="I9" s="1"/>
    </row>
    <row r="10" ht="18" customHeight="1" spans="1:9">
      <c r="A10" s="105" t="s">
        <v>103</v>
      </c>
      <c r="B10" s="105" t="s">
        <v>104</v>
      </c>
      <c r="C10" s="105" t="s">
        <v>105</v>
      </c>
      <c r="D10" s="106" t="s">
        <v>106</v>
      </c>
      <c r="E10" s="83">
        <v>65.108214</v>
      </c>
      <c r="F10" s="83">
        <v>65.108214</v>
      </c>
      <c r="G10" s="83">
        <v>0</v>
      </c>
      <c r="I10" s="1"/>
    </row>
    <row r="11" ht="18" customHeight="1" spans="1:9">
      <c r="A11" s="105" t="s">
        <v>103</v>
      </c>
      <c r="B11" s="105" t="s">
        <v>104</v>
      </c>
      <c r="C11" s="105" t="s">
        <v>107</v>
      </c>
      <c r="D11" s="106" t="s">
        <v>108</v>
      </c>
      <c r="E11" s="83">
        <v>89.851824</v>
      </c>
      <c r="F11" s="83">
        <v>89.851824</v>
      </c>
      <c r="G11" s="83">
        <v>0</v>
      </c>
      <c r="H11" s="1"/>
      <c r="I11" s="1"/>
    </row>
    <row r="12" ht="18" customHeight="1" spans="1:8">
      <c r="A12" s="105" t="s">
        <v>109</v>
      </c>
      <c r="B12" s="105"/>
      <c r="C12" s="105"/>
      <c r="D12" s="106" t="s">
        <v>110</v>
      </c>
      <c r="E12" s="83">
        <v>14.777022</v>
      </c>
      <c r="F12" s="83">
        <v>14.777022</v>
      </c>
      <c r="G12" s="83">
        <v>0</v>
      </c>
      <c r="H12" s="1"/>
    </row>
    <row r="13" ht="18" customHeight="1" spans="1:8">
      <c r="A13" s="105" t="s">
        <v>111</v>
      </c>
      <c r="B13" s="105" t="s">
        <v>112</v>
      </c>
      <c r="C13" s="105"/>
      <c r="D13" s="106" t="s">
        <v>113</v>
      </c>
      <c r="E13" s="83">
        <v>14.777022</v>
      </c>
      <c r="F13" s="83">
        <v>14.777022</v>
      </c>
      <c r="G13" s="83">
        <v>0</v>
      </c>
      <c r="H13" s="1"/>
    </row>
    <row r="14" ht="18" customHeight="1" spans="1:7">
      <c r="A14" s="105" t="s">
        <v>114</v>
      </c>
      <c r="B14" s="105" t="s">
        <v>115</v>
      </c>
      <c r="C14" s="105" t="s">
        <v>105</v>
      </c>
      <c r="D14" s="106" t="s">
        <v>116</v>
      </c>
      <c r="E14" s="83">
        <v>14.777022</v>
      </c>
      <c r="F14" s="83">
        <v>14.777022</v>
      </c>
      <c r="G14" s="83">
        <v>0</v>
      </c>
    </row>
    <row r="15" ht="18" customHeight="1" spans="1:7">
      <c r="A15" s="105" t="s">
        <v>117</v>
      </c>
      <c r="B15" s="105"/>
      <c r="C15" s="105"/>
      <c r="D15" s="106" t="s">
        <v>118</v>
      </c>
      <c r="E15" s="83">
        <v>103.849392</v>
      </c>
      <c r="F15" s="83">
        <v>69.349392</v>
      </c>
      <c r="G15" s="83">
        <v>34.5</v>
      </c>
    </row>
    <row r="16" ht="18" customHeight="1" spans="1:7">
      <c r="A16" s="105" t="s">
        <v>119</v>
      </c>
      <c r="B16" s="105" t="s">
        <v>105</v>
      </c>
      <c r="C16" s="105"/>
      <c r="D16" s="106" t="s">
        <v>120</v>
      </c>
      <c r="E16" s="83">
        <v>28.988544</v>
      </c>
      <c r="F16" s="83">
        <v>28.988544</v>
      </c>
      <c r="G16" s="83">
        <v>0</v>
      </c>
    </row>
    <row r="17" ht="18" customHeight="1" spans="1:7">
      <c r="A17" s="105" t="s">
        <v>121</v>
      </c>
      <c r="B17" s="105" t="s">
        <v>122</v>
      </c>
      <c r="C17" s="105" t="s">
        <v>101</v>
      </c>
      <c r="D17" s="106" t="s">
        <v>123</v>
      </c>
      <c r="E17" s="83">
        <v>28.988544</v>
      </c>
      <c r="F17" s="83">
        <v>28.988544</v>
      </c>
      <c r="G17" s="83">
        <v>0</v>
      </c>
    </row>
    <row r="18" ht="18" customHeight="1" spans="1:7">
      <c r="A18" s="105" t="s">
        <v>119</v>
      </c>
      <c r="B18" s="105" t="s">
        <v>124</v>
      </c>
      <c r="C18" s="105"/>
      <c r="D18" s="106" t="s">
        <v>125</v>
      </c>
      <c r="E18" s="83">
        <v>34.5</v>
      </c>
      <c r="F18" s="83">
        <v>0</v>
      </c>
      <c r="G18" s="83">
        <v>34.5</v>
      </c>
    </row>
    <row r="19" ht="18" customHeight="1" spans="1:7">
      <c r="A19" s="105" t="s">
        <v>121</v>
      </c>
      <c r="B19" s="105" t="s">
        <v>126</v>
      </c>
      <c r="C19" s="105" t="s">
        <v>127</v>
      </c>
      <c r="D19" s="106" t="s">
        <v>128</v>
      </c>
      <c r="E19" s="83">
        <v>34.5</v>
      </c>
      <c r="F19" s="83">
        <v>0</v>
      </c>
      <c r="G19" s="83">
        <v>34.5</v>
      </c>
    </row>
    <row r="20" ht="18" customHeight="1" spans="1:7">
      <c r="A20" s="105" t="s">
        <v>119</v>
      </c>
      <c r="B20" s="105" t="s">
        <v>129</v>
      </c>
      <c r="C20" s="105"/>
      <c r="D20" s="106" t="s">
        <v>130</v>
      </c>
      <c r="E20" s="83">
        <v>40.360848</v>
      </c>
      <c r="F20" s="83">
        <v>40.360848</v>
      </c>
      <c r="G20" s="83">
        <v>0</v>
      </c>
    </row>
    <row r="21" ht="18" customHeight="1" spans="1:7">
      <c r="A21" s="105" t="s">
        <v>121</v>
      </c>
      <c r="B21" s="105" t="s">
        <v>131</v>
      </c>
      <c r="C21" s="105" t="s">
        <v>129</v>
      </c>
      <c r="D21" s="106" t="s">
        <v>132</v>
      </c>
      <c r="E21" s="83">
        <v>26.907232</v>
      </c>
      <c r="F21" s="83">
        <v>26.907232</v>
      </c>
      <c r="G21" s="83">
        <v>0</v>
      </c>
    </row>
    <row r="22" ht="18" customHeight="1" spans="1:7">
      <c r="A22" s="105" t="s">
        <v>121</v>
      </c>
      <c r="B22" s="105" t="s">
        <v>131</v>
      </c>
      <c r="C22" s="105" t="s">
        <v>112</v>
      </c>
      <c r="D22" s="106" t="s">
        <v>133</v>
      </c>
      <c r="E22" s="83">
        <v>13.453616</v>
      </c>
      <c r="F22" s="83">
        <v>13.453616</v>
      </c>
      <c r="G22" s="83">
        <v>0</v>
      </c>
    </row>
    <row r="23" ht="18" customHeight="1" spans="1:7">
      <c r="A23" s="105" t="s">
        <v>134</v>
      </c>
      <c r="B23" s="105"/>
      <c r="C23" s="105"/>
      <c r="D23" s="106" t="s">
        <v>135</v>
      </c>
      <c r="E23" s="83">
        <v>27.556324</v>
      </c>
      <c r="F23" s="83">
        <v>27.556324</v>
      </c>
      <c r="G23" s="83">
        <v>0</v>
      </c>
    </row>
    <row r="24" ht="18" customHeight="1" spans="1:7">
      <c r="A24" s="105" t="s">
        <v>136</v>
      </c>
      <c r="B24" s="105" t="s">
        <v>137</v>
      </c>
      <c r="C24" s="105"/>
      <c r="D24" s="106" t="s">
        <v>138</v>
      </c>
      <c r="E24" s="83">
        <v>27.556324</v>
      </c>
      <c r="F24" s="83">
        <v>27.556324</v>
      </c>
      <c r="G24" s="83">
        <v>0</v>
      </c>
    </row>
    <row r="25" ht="18" customHeight="1" spans="1:7">
      <c r="A25" s="105" t="s">
        <v>139</v>
      </c>
      <c r="B25" s="105" t="s">
        <v>140</v>
      </c>
      <c r="C25" s="105" t="s">
        <v>105</v>
      </c>
      <c r="D25" s="106" t="s">
        <v>141</v>
      </c>
      <c r="E25" s="83">
        <v>5.141744</v>
      </c>
      <c r="F25" s="83">
        <v>5.141744</v>
      </c>
      <c r="G25" s="83">
        <v>0</v>
      </c>
    </row>
    <row r="26" ht="18" customHeight="1" spans="1:7">
      <c r="A26" s="105" t="s">
        <v>139</v>
      </c>
      <c r="B26" s="105" t="s">
        <v>140</v>
      </c>
      <c r="C26" s="105" t="s">
        <v>124</v>
      </c>
      <c r="D26" s="106" t="s">
        <v>142</v>
      </c>
      <c r="E26" s="83">
        <v>8.831364</v>
      </c>
      <c r="F26" s="83">
        <v>8.831364</v>
      </c>
      <c r="G26" s="83">
        <v>0</v>
      </c>
    </row>
    <row r="27" ht="18" customHeight="1" spans="1:7">
      <c r="A27" s="105" t="s">
        <v>139</v>
      </c>
      <c r="B27" s="105" t="s">
        <v>140</v>
      </c>
      <c r="C27" s="105" t="s">
        <v>101</v>
      </c>
      <c r="D27" s="106" t="s">
        <v>143</v>
      </c>
      <c r="E27" s="83">
        <v>13.583216</v>
      </c>
      <c r="F27" s="83">
        <v>13.583216</v>
      </c>
      <c r="G27" s="83">
        <v>0</v>
      </c>
    </row>
    <row r="28" ht="18" customHeight="1" spans="1:7">
      <c r="A28" s="105" t="s">
        <v>144</v>
      </c>
      <c r="B28" s="105"/>
      <c r="C28" s="105"/>
      <c r="D28" s="106" t="s">
        <v>145</v>
      </c>
      <c r="E28" s="83">
        <v>20.180424</v>
      </c>
      <c r="F28" s="83">
        <v>20.180424</v>
      </c>
      <c r="G28" s="83">
        <v>0</v>
      </c>
    </row>
    <row r="29" ht="18" customHeight="1" spans="1:7">
      <c r="A29" s="105" t="s">
        <v>146</v>
      </c>
      <c r="B29" s="105" t="s">
        <v>124</v>
      </c>
      <c r="C29" s="105"/>
      <c r="D29" s="106" t="s">
        <v>147</v>
      </c>
      <c r="E29" s="83">
        <v>20.180424</v>
      </c>
      <c r="F29" s="83">
        <v>20.180424</v>
      </c>
      <c r="G29" s="83">
        <v>0</v>
      </c>
    </row>
    <row r="30" ht="18" customHeight="1" spans="1:7">
      <c r="A30" s="105" t="s">
        <v>148</v>
      </c>
      <c r="B30" s="105" t="s">
        <v>126</v>
      </c>
      <c r="C30" s="105" t="s">
        <v>105</v>
      </c>
      <c r="D30" s="106" t="s">
        <v>149</v>
      </c>
      <c r="E30" s="83">
        <v>20.180424</v>
      </c>
      <c r="F30" s="83">
        <v>20.180424</v>
      </c>
      <c r="G30" s="83">
        <v>0</v>
      </c>
    </row>
    <row r="31" customHeight="1" spans="1:8">
      <c r="A31" s="1"/>
      <c r="B31" s="1"/>
      <c r="C31" s="1"/>
      <c r="D31" s="1"/>
      <c r="E31" s="1"/>
      <c r="F31" s="1"/>
      <c r="G31" s="1"/>
      <c r="H31" s="1"/>
    </row>
    <row r="32" customHeight="1" spans="1:9">
      <c r="A32" s="1"/>
      <c r="B32" s="1"/>
      <c r="C32" s="1"/>
      <c r="D32" s="1"/>
      <c r="E32" s="1"/>
      <c r="F32" s="1"/>
      <c r="G32" s="1"/>
      <c r="H32" s="1"/>
      <c r="I32" s="1"/>
    </row>
  </sheetData>
  <mergeCells count="5">
    <mergeCell ref="A4:C4"/>
    <mergeCell ref="D4:D5"/>
    <mergeCell ref="E4:E5"/>
    <mergeCell ref="F4:F5"/>
    <mergeCell ref="G4:G5"/>
  </mergeCells>
  <pageMargins left="0.748031486676434" right="0.748031486676434" top="0.78740157480315" bottom="0.78740157480315" header="0.511811004848931" footer="0.511811004848931"/>
  <pageSetup paperSize="9" fitToHeight="9999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6.83333333333333" customWidth="1"/>
    <col min="2" max="2" width="5.66666666666667" customWidth="1"/>
    <col min="3" max="3" width="20.3333333333333" customWidth="1"/>
    <col min="4" max="4" width="14.6666666666667" customWidth="1"/>
    <col min="5" max="5" width="7" customWidth="1"/>
    <col min="6" max="6" width="7.33333333333333" customWidth="1"/>
    <col min="7" max="7" width="23.5" customWidth="1"/>
    <col min="8" max="8" width="14.5" customWidth="1"/>
    <col min="9" max="9" width="9" customWidth="1"/>
    <col min="10" max="10" width="6.66666666666667" customWidth="1"/>
    <col min="11" max="11" width="29.6666666666667" customWidth="1"/>
    <col min="12" max="12" width="13.3333333333333" customWidth="1"/>
  </cols>
  <sheetData>
    <row r="1" ht="21" customHeight="1" spans="1:12">
      <c r="A1" s="67"/>
      <c r="B1" s="68"/>
      <c r="C1" s="68"/>
      <c r="D1" s="69"/>
      <c r="E1" s="68"/>
      <c r="F1" s="68"/>
      <c r="G1" s="68"/>
      <c r="H1" s="68"/>
      <c r="I1" s="68"/>
      <c r="J1" s="68"/>
      <c r="K1" s="68"/>
      <c r="L1" s="87" t="s">
        <v>176</v>
      </c>
    </row>
    <row r="2" ht="18.75" customHeight="1" spans="1:12">
      <c r="A2" s="70" t="s">
        <v>177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ht="19.5" customHeight="1" spans="1:12">
      <c r="A3" s="71" t="s">
        <v>2</v>
      </c>
      <c r="B3" s="72"/>
      <c r="C3" s="72"/>
      <c r="D3" s="69"/>
      <c r="E3" s="68"/>
      <c r="F3" s="68"/>
      <c r="G3" s="68"/>
      <c r="H3" s="68"/>
      <c r="I3" s="68"/>
      <c r="J3" s="68"/>
      <c r="K3" s="68"/>
      <c r="L3" s="88" t="s">
        <v>3</v>
      </c>
    </row>
    <row r="4" ht="16.5" customHeight="1" spans="1:12">
      <c r="A4" s="73" t="s">
        <v>178</v>
      </c>
      <c r="B4" s="74"/>
      <c r="C4" s="75" t="s">
        <v>179</v>
      </c>
      <c r="D4" s="76" t="s">
        <v>169</v>
      </c>
      <c r="E4" s="73" t="s">
        <v>180</v>
      </c>
      <c r="F4" s="74"/>
      <c r="G4" s="74" t="s">
        <v>179</v>
      </c>
      <c r="H4" s="76" t="s">
        <v>169</v>
      </c>
      <c r="I4" s="73" t="s">
        <v>178</v>
      </c>
      <c r="J4" s="74"/>
      <c r="K4" s="74" t="s">
        <v>179</v>
      </c>
      <c r="L4" s="76" t="s">
        <v>169</v>
      </c>
    </row>
    <row r="5" ht="16.5" customHeight="1" spans="1:12">
      <c r="A5" s="74"/>
      <c r="B5" s="74"/>
      <c r="C5" s="75"/>
      <c r="D5" s="76"/>
      <c r="E5" s="74"/>
      <c r="F5" s="74"/>
      <c r="G5" s="74"/>
      <c r="H5" s="76"/>
      <c r="I5" s="74"/>
      <c r="J5" s="74"/>
      <c r="K5" s="74"/>
      <c r="L5" s="76"/>
    </row>
    <row r="6" ht="16.5" customHeight="1" spans="1:12">
      <c r="A6" s="74" t="s">
        <v>81</v>
      </c>
      <c r="B6" s="74" t="s">
        <v>82</v>
      </c>
      <c r="C6" s="75"/>
      <c r="D6" s="76"/>
      <c r="E6" s="74" t="s">
        <v>81</v>
      </c>
      <c r="F6" s="74" t="s">
        <v>82</v>
      </c>
      <c r="G6" s="74"/>
      <c r="H6" s="76"/>
      <c r="I6" s="74" t="s">
        <v>81</v>
      </c>
      <c r="J6" s="74" t="s">
        <v>82</v>
      </c>
      <c r="K6" s="74"/>
      <c r="L6" s="76"/>
    </row>
    <row r="7" ht="16.5" customHeight="1" spans="1:12">
      <c r="A7" s="77"/>
      <c r="B7" s="77"/>
      <c r="C7" s="78" t="s">
        <v>84</v>
      </c>
      <c r="D7" s="79">
        <f>D8+H8+L8</f>
        <v>286.8232</v>
      </c>
      <c r="E7" s="80"/>
      <c r="F7" s="80"/>
      <c r="G7" s="80"/>
      <c r="H7" s="80"/>
      <c r="I7" s="80"/>
      <c r="J7" s="80"/>
      <c r="K7" s="80"/>
      <c r="L7" s="89"/>
    </row>
    <row r="8" ht="16.5" customHeight="1" spans="1:12">
      <c r="A8" s="77" t="s">
        <v>181</v>
      </c>
      <c r="B8" s="77"/>
      <c r="C8" s="78" t="s">
        <v>155</v>
      </c>
      <c r="D8" s="81">
        <v>259.723796</v>
      </c>
      <c r="E8" s="77" t="s">
        <v>182</v>
      </c>
      <c r="F8" s="77"/>
      <c r="G8" s="78" t="s">
        <v>156</v>
      </c>
      <c r="H8" s="81">
        <v>27.099404</v>
      </c>
      <c r="I8" s="77" t="s">
        <v>183</v>
      </c>
      <c r="J8" s="77"/>
      <c r="K8" s="78" t="s">
        <v>157</v>
      </c>
      <c r="L8" s="81">
        <v>0</v>
      </c>
    </row>
    <row r="9" ht="16.5" customHeight="1" spans="1:12">
      <c r="A9" s="77" t="s">
        <v>181</v>
      </c>
      <c r="B9" s="77" t="s">
        <v>105</v>
      </c>
      <c r="C9" s="78" t="s">
        <v>184</v>
      </c>
      <c r="D9" s="81">
        <v>60.8856</v>
      </c>
      <c r="E9" s="77" t="s">
        <v>182</v>
      </c>
      <c r="F9" s="77" t="s">
        <v>105</v>
      </c>
      <c r="G9" s="78" t="s">
        <v>185</v>
      </c>
      <c r="H9" s="81">
        <v>2.97</v>
      </c>
      <c r="I9" s="77" t="s">
        <v>183</v>
      </c>
      <c r="J9" s="77" t="s">
        <v>105</v>
      </c>
      <c r="K9" s="78" t="s">
        <v>186</v>
      </c>
      <c r="L9" s="81">
        <v>0</v>
      </c>
    </row>
    <row r="10" ht="16.5" customHeight="1" spans="1:12">
      <c r="A10" s="77" t="s">
        <v>181</v>
      </c>
      <c r="B10" s="77" t="s">
        <v>124</v>
      </c>
      <c r="C10" s="78" t="s">
        <v>187</v>
      </c>
      <c r="D10" s="81">
        <v>23.4444</v>
      </c>
      <c r="E10" s="77" t="s">
        <v>182</v>
      </c>
      <c r="F10" s="77" t="s">
        <v>124</v>
      </c>
      <c r="G10" s="78" t="s">
        <v>188</v>
      </c>
      <c r="H10" s="81">
        <v>0.54</v>
      </c>
      <c r="I10" s="77" t="s">
        <v>183</v>
      </c>
      <c r="J10" s="77" t="s">
        <v>124</v>
      </c>
      <c r="K10" s="78" t="s">
        <v>189</v>
      </c>
      <c r="L10" s="81">
        <v>0</v>
      </c>
    </row>
    <row r="11" ht="16.5" customHeight="1" spans="1:12">
      <c r="A11" s="77" t="s">
        <v>181</v>
      </c>
      <c r="B11" s="77" t="s">
        <v>101</v>
      </c>
      <c r="C11" s="78" t="s">
        <v>190</v>
      </c>
      <c r="D11" s="81">
        <v>56.0218</v>
      </c>
      <c r="E11" s="77" t="s">
        <v>182</v>
      </c>
      <c r="F11" s="77" t="s">
        <v>101</v>
      </c>
      <c r="G11" s="78" t="s">
        <v>191</v>
      </c>
      <c r="H11" s="81">
        <v>0</v>
      </c>
      <c r="I11" s="77" t="s">
        <v>183</v>
      </c>
      <c r="J11" s="77" t="s">
        <v>101</v>
      </c>
      <c r="K11" s="78" t="s">
        <v>192</v>
      </c>
      <c r="L11" s="81">
        <v>0</v>
      </c>
    </row>
    <row r="12" ht="16.5" customHeight="1" spans="1:12">
      <c r="A12" s="77" t="s">
        <v>181</v>
      </c>
      <c r="B12" s="77" t="s">
        <v>112</v>
      </c>
      <c r="C12" s="82" t="s">
        <v>193</v>
      </c>
      <c r="D12" s="81">
        <v>0</v>
      </c>
      <c r="E12" s="77" t="s">
        <v>182</v>
      </c>
      <c r="F12" s="77" t="s">
        <v>194</v>
      </c>
      <c r="G12" s="78" t="s">
        <v>195</v>
      </c>
      <c r="H12" s="81">
        <v>0</v>
      </c>
      <c r="I12" s="77" t="s">
        <v>183</v>
      </c>
      <c r="J12" s="77" t="s">
        <v>194</v>
      </c>
      <c r="K12" s="78" t="s">
        <v>196</v>
      </c>
      <c r="L12" s="81">
        <v>0</v>
      </c>
    </row>
    <row r="13" ht="16.5" customHeight="1" spans="1:12">
      <c r="A13" s="77" t="s">
        <v>181</v>
      </c>
      <c r="B13" s="77" t="s">
        <v>197</v>
      </c>
      <c r="C13" s="82" t="s">
        <v>198</v>
      </c>
      <c r="D13" s="81">
        <v>31.2744</v>
      </c>
      <c r="E13" s="77" t="s">
        <v>182</v>
      </c>
      <c r="F13" s="77" t="s">
        <v>129</v>
      </c>
      <c r="G13" s="78" t="s">
        <v>199</v>
      </c>
      <c r="H13" s="81">
        <v>0.45</v>
      </c>
      <c r="I13" s="77" t="s">
        <v>183</v>
      </c>
      <c r="J13" s="77" t="s">
        <v>129</v>
      </c>
      <c r="K13" s="78" t="s">
        <v>200</v>
      </c>
      <c r="L13" s="81">
        <v>0</v>
      </c>
    </row>
    <row r="14" ht="16.5" customHeight="1" spans="1:12">
      <c r="A14" s="77" t="s">
        <v>181</v>
      </c>
      <c r="B14" s="77" t="s">
        <v>127</v>
      </c>
      <c r="C14" s="82" t="s">
        <v>201</v>
      </c>
      <c r="D14" s="81">
        <v>26.907232</v>
      </c>
      <c r="E14" s="77" t="s">
        <v>182</v>
      </c>
      <c r="F14" s="77" t="s">
        <v>112</v>
      </c>
      <c r="G14" s="78" t="s">
        <v>202</v>
      </c>
      <c r="H14" s="81">
        <v>1.62</v>
      </c>
      <c r="I14" s="77" t="s">
        <v>183</v>
      </c>
      <c r="J14" s="77" t="s">
        <v>112</v>
      </c>
      <c r="K14" s="78" t="s">
        <v>203</v>
      </c>
      <c r="L14" s="81">
        <v>0</v>
      </c>
    </row>
    <row r="15" ht="16.5" customHeight="1" spans="1:12">
      <c r="A15" s="77" t="s">
        <v>181</v>
      </c>
      <c r="B15" s="77" t="s">
        <v>204</v>
      </c>
      <c r="C15" s="82" t="s">
        <v>205</v>
      </c>
      <c r="D15" s="81">
        <v>13.453616</v>
      </c>
      <c r="E15" s="77" t="s">
        <v>182</v>
      </c>
      <c r="F15" s="77" t="s">
        <v>197</v>
      </c>
      <c r="G15" s="78" t="s">
        <v>206</v>
      </c>
      <c r="H15" s="81">
        <v>2.136</v>
      </c>
      <c r="I15" s="77" t="s">
        <v>183</v>
      </c>
      <c r="J15" s="77" t="s">
        <v>197</v>
      </c>
      <c r="K15" s="82" t="s">
        <v>207</v>
      </c>
      <c r="L15" s="81">
        <v>0</v>
      </c>
    </row>
    <row r="16" ht="16.5" customHeight="1" spans="1:12">
      <c r="A16" s="77" t="s">
        <v>181</v>
      </c>
      <c r="B16" s="77" t="s">
        <v>208</v>
      </c>
      <c r="C16" s="82" t="s">
        <v>209</v>
      </c>
      <c r="D16" s="83">
        <v>12.612766</v>
      </c>
      <c r="E16" s="77" t="s">
        <v>182</v>
      </c>
      <c r="F16" s="77" t="s">
        <v>127</v>
      </c>
      <c r="G16" s="78" t="s">
        <v>210</v>
      </c>
      <c r="H16" s="81">
        <v>0</v>
      </c>
      <c r="I16" s="77" t="s">
        <v>183</v>
      </c>
      <c r="J16" s="77" t="s">
        <v>127</v>
      </c>
      <c r="K16" s="82" t="s">
        <v>211</v>
      </c>
      <c r="L16" s="81">
        <v>0</v>
      </c>
    </row>
    <row r="17" ht="16.5" customHeight="1" spans="1:12">
      <c r="A17" s="77" t="s">
        <v>181</v>
      </c>
      <c r="B17" s="77" t="s">
        <v>137</v>
      </c>
      <c r="C17" s="82" t="s">
        <v>212</v>
      </c>
      <c r="D17" s="81">
        <v>13.583216</v>
      </c>
      <c r="E17" s="77" t="s">
        <v>182</v>
      </c>
      <c r="F17" s="77" t="s">
        <v>204</v>
      </c>
      <c r="G17" s="78" t="s">
        <v>213</v>
      </c>
      <c r="H17" s="81">
        <v>0.36</v>
      </c>
      <c r="I17" s="77" t="s">
        <v>183</v>
      </c>
      <c r="J17" s="77" t="s">
        <v>204</v>
      </c>
      <c r="K17" s="82" t="s">
        <v>214</v>
      </c>
      <c r="L17" s="81">
        <v>0</v>
      </c>
    </row>
    <row r="18" ht="16.5" customHeight="1" spans="1:12">
      <c r="A18" s="77" t="s">
        <v>181</v>
      </c>
      <c r="B18" s="77" t="s">
        <v>215</v>
      </c>
      <c r="C18" s="82" t="s">
        <v>216</v>
      </c>
      <c r="D18" s="81">
        <v>1.360342</v>
      </c>
      <c r="E18" s="77" t="s">
        <v>182</v>
      </c>
      <c r="F18" s="77" t="s">
        <v>137</v>
      </c>
      <c r="G18" s="78" t="s">
        <v>217</v>
      </c>
      <c r="H18" s="81">
        <v>6.18</v>
      </c>
      <c r="I18" s="77" t="s">
        <v>183</v>
      </c>
      <c r="J18" s="77" t="s">
        <v>208</v>
      </c>
      <c r="K18" s="82" t="s">
        <v>218</v>
      </c>
      <c r="L18" s="81">
        <v>0</v>
      </c>
    </row>
    <row r="19" ht="16.5" customHeight="1" spans="1:12">
      <c r="A19" s="77" t="s">
        <v>181</v>
      </c>
      <c r="B19" s="77" t="s">
        <v>219</v>
      </c>
      <c r="C19" s="82" t="s">
        <v>220</v>
      </c>
      <c r="D19" s="84">
        <v>20.180424</v>
      </c>
      <c r="E19" s="77" t="s">
        <v>182</v>
      </c>
      <c r="F19" s="77" t="s">
        <v>215</v>
      </c>
      <c r="G19" s="85" t="s">
        <v>221</v>
      </c>
      <c r="H19" s="81">
        <v>0</v>
      </c>
      <c r="I19" s="77" t="s">
        <v>183</v>
      </c>
      <c r="J19" s="77" t="s">
        <v>222</v>
      </c>
      <c r="K19" s="78" t="s">
        <v>223</v>
      </c>
      <c r="L19" s="81">
        <v>0</v>
      </c>
    </row>
    <row r="20" ht="16.5" customHeight="1" spans="1:12">
      <c r="A20" s="77" t="s">
        <v>181</v>
      </c>
      <c r="B20" s="77" t="s">
        <v>224</v>
      </c>
      <c r="C20" s="82" t="s">
        <v>225</v>
      </c>
      <c r="D20" s="84">
        <v>0</v>
      </c>
      <c r="E20" s="77" t="s">
        <v>182</v>
      </c>
      <c r="F20" s="77" t="s">
        <v>219</v>
      </c>
      <c r="G20" s="78" t="s">
        <v>226</v>
      </c>
      <c r="H20" s="81">
        <v>0.84</v>
      </c>
      <c r="I20" s="77"/>
      <c r="J20" s="77"/>
      <c r="K20" s="78"/>
      <c r="L20" s="81"/>
    </row>
    <row r="21" ht="16.5" customHeight="1" spans="1:12">
      <c r="A21" s="77" t="s">
        <v>181</v>
      </c>
      <c r="B21" s="77" t="s">
        <v>222</v>
      </c>
      <c r="C21" s="82" t="s">
        <v>227</v>
      </c>
      <c r="D21" s="86">
        <f>D8-SUM(D9:D20)</f>
        <v>0</v>
      </c>
      <c r="E21" s="77" t="s">
        <v>182</v>
      </c>
      <c r="F21" s="77" t="s">
        <v>224</v>
      </c>
      <c r="G21" s="78" t="s">
        <v>228</v>
      </c>
      <c r="H21" s="81">
        <v>0</v>
      </c>
      <c r="I21" s="77"/>
      <c r="J21" s="77"/>
      <c r="K21" s="78"/>
      <c r="L21" s="81"/>
    </row>
    <row r="22" ht="16.5" customHeight="1" spans="1:12">
      <c r="A22" s="80"/>
      <c r="B22" s="80"/>
      <c r="C22" s="80"/>
      <c r="D22" s="80"/>
      <c r="E22" s="77" t="s">
        <v>182</v>
      </c>
      <c r="F22" s="77" t="s">
        <v>229</v>
      </c>
      <c r="G22" s="78" t="s">
        <v>230</v>
      </c>
      <c r="H22" s="81">
        <v>0.9</v>
      </c>
      <c r="I22" s="77"/>
      <c r="J22" s="77"/>
      <c r="K22" s="78"/>
      <c r="L22" s="81"/>
    </row>
    <row r="23" ht="16.5" customHeight="1" spans="1:12">
      <c r="A23" s="80"/>
      <c r="B23" s="80"/>
      <c r="C23" s="80"/>
      <c r="D23" s="80"/>
      <c r="E23" s="77" t="s">
        <v>182</v>
      </c>
      <c r="F23" s="77" t="s">
        <v>231</v>
      </c>
      <c r="G23" s="78" t="s">
        <v>232</v>
      </c>
      <c r="H23" s="81">
        <v>1.08</v>
      </c>
      <c r="I23" s="77"/>
      <c r="J23" s="77"/>
      <c r="K23" s="78"/>
      <c r="L23" s="81"/>
    </row>
    <row r="24" ht="16.5" customHeight="1" spans="1:12">
      <c r="A24" s="80"/>
      <c r="B24" s="80"/>
      <c r="C24" s="80"/>
      <c r="D24" s="80"/>
      <c r="E24" s="77" t="s">
        <v>182</v>
      </c>
      <c r="F24" s="77" t="s">
        <v>233</v>
      </c>
      <c r="G24" s="78" t="s">
        <v>234</v>
      </c>
      <c r="H24" s="81">
        <v>0.66</v>
      </c>
      <c r="I24" s="77"/>
      <c r="J24" s="77"/>
      <c r="K24" s="78"/>
      <c r="L24" s="81"/>
    </row>
    <row r="25" ht="16.5" customHeight="1" spans="1:12">
      <c r="A25" s="80"/>
      <c r="B25" s="80"/>
      <c r="C25" s="80"/>
      <c r="D25" s="80"/>
      <c r="E25" s="77" t="s">
        <v>182</v>
      </c>
      <c r="F25" s="77" t="s">
        <v>235</v>
      </c>
      <c r="G25" s="78" t="s">
        <v>236</v>
      </c>
      <c r="H25" s="81">
        <v>0</v>
      </c>
      <c r="I25" s="77"/>
      <c r="J25" s="77"/>
      <c r="K25" s="78"/>
      <c r="L25" s="90"/>
    </row>
    <row r="26" ht="16.5" customHeight="1" spans="1:12">
      <c r="A26" s="80"/>
      <c r="B26" s="80"/>
      <c r="C26" s="80"/>
      <c r="D26" s="80"/>
      <c r="E26" s="77" t="s">
        <v>182</v>
      </c>
      <c r="F26" s="77" t="s">
        <v>237</v>
      </c>
      <c r="G26" s="78" t="s">
        <v>238</v>
      </c>
      <c r="H26" s="81">
        <v>0</v>
      </c>
      <c r="I26" s="77"/>
      <c r="J26" s="77"/>
      <c r="K26" s="78"/>
      <c r="L26" s="90"/>
    </row>
    <row r="27" ht="16.5" customHeight="1" spans="1:12">
      <c r="A27" s="80"/>
      <c r="B27" s="80"/>
      <c r="C27" s="80"/>
      <c r="D27" s="80"/>
      <c r="E27" s="77" t="s">
        <v>182</v>
      </c>
      <c r="F27" s="77" t="s">
        <v>239</v>
      </c>
      <c r="G27" s="78" t="s">
        <v>240</v>
      </c>
      <c r="H27" s="81">
        <v>0</v>
      </c>
      <c r="I27" s="77"/>
      <c r="J27" s="77"/>
      <c r="K27" s="78"/>
      <c r="L27" s="90"/>
    </row>
    <row r="28" ht="16.5" customHeight="1" spans="1:12">
      <c r="A28" s="80"/>
      <c r="B28" s="80"/>
      <c r="C28" s="80"/>
      <c r="D28" s="80"/>
      <c r="E28" s="77" t="s">
        <v>182</v>
      </c>
      <c r="F28" s="77" t="s">
        <v>241</v>
      </c>
      <c r="G28" s="78" t="s">
        <v>242</v>
      </c>
      <c r="H28" s="81">
        <v>0</v>
      </c>
      <c r="I28" s="77"/>
      <c r="J28" s="77"/>
      <c r="K28" s="78"/>
      <c r="L28" s="90"/>
    </row>
    <row r="29" ht="16.5" customHeight="1" spans="1:12">
      <c r="A29" s="80"/>
      <c r="B29" s="80"/>
      <c r="C29" s="80"/>
      <c r="D29" s="80"/>
      <c r="E29" s="77" t="s">
        <v>182</v>
      </c>
      <c r="F29" s="77" t="s">
        <v>243</v>
      </c>
      <c r="G29" s="78" t="s">
        <v>244</v>
      </c>
      <c r="H29" s="81">
        <v>0</v>
      </c>
      <c r="I29" s="77"/>
      <c r="J29" s="77"/>
      <c r="K29" s="78"/>
      <c r="L29" s="90"/>
    </row>
    <row r="30" ht="16.5" customHeight="1" spans="1:12">
      <c r="A30" s="80"/>
      <c r="B30" s="80"/>
      <c r="C30" s="80"/>
      <c r="D30" s="80"/>
      <c r="E30" s="77" t="s">
        <v>182</v>
      </c>
      <c r="F30" s="77" t="s">
        <v>245</v>
      </c>
      <c r="G30" s="78" t="s">
        <v>246</v>
      </c>
      <c r="H30" s="81">
        <v>2.283404</v>
      </c>
      <c r="I30" s="77"/>
      <c r="J30" s="77"/>
      <c r="K30" s="78"/>
      <c r="L30" s="90"/>
    </row>
    <row r="31" ht="16.5" customHeight="1" spans="1:12">
      <c r="A31" s="80"/>
      <c r="B31" s="80"/>
      <c r="C31" s="80"/>
      <c r="D31" s="80"/>
      <c r="E31" s="77" t="s">
        <v>182</v>
      </c>
      <c r="F31" s="77" t="s">
        <v>247</v>
      </c>
      <c r="G31" s="78" t="s">
        <v>248</v>
      </c>
      <c r="H31" s="81">
        <v>0</v>
      </c>
      <c r="I31" s="77"/>
      <c r="J31" s="77"/>
      <c r="K31" s="78"/>
      <c r="L31" s="90"/>
    </row>
    <row r="32" ht="16.5" customHeight="1" spans="1:12">
      <c r="A32" s="80"/>
      <c r="B32" s="80"/>
      <c r="C32" s="80"/>
      <c r="D32" s="80"/>
      <c r="E32" s="77" t="s">
        <v>182</v>
      </c>
      <c r="F32" s="77" t="s">
        <v>249</v>
      </c>
      <c r="G32" s="78" t="s">
        <v>250</v>
      </c>
      <c r="H32" s="81">
        <v>0</v>
      </c>
      <c r="I32" s="77"/>
      <c r="J32" s="77"/>
      <c r="K32" s="78"/>
      <c r="L32" s="90"/>
    </row>
    <row r="33" ht="16.5" customHeight="1" spans="1:12">
      <c r="A33" s="80"/>
      <c r="B33" s="80"/>
      <c r="C33" s="80"/>
      <c r="D33" s="80"/>
      <c r="E33" s="77" t="s">
        <v>182</v>
      </c>
      <c r="F33" s="77" t="s">
        <v>251</v>
      </c>
      <c r="G33" s="78" t="s">
        <v>252</v>
      </c>
      <c r="H33" s="81">
        <v>5.4</v>
      </c>
      <c r="I33" s="77"/>
      <c r="J33" s="77"/>
      <c r="K33" s="78"/>
      <c r="L33" s="90"/>
    </row>
    <row r="34" ht="16.5" customHeight="1" spans="1:12">
      <c r="A34" s="80"/>
      <c r="B34" s="80"/>
      <c r="C34" s="80"/>
      <c r="D34" s="80"/>
      <c r="E34" s="77" t="s">
        <v>182</v>
      </c>
      <c r="F34" s="77" t="s">
        <v>253</v>
      </c>
      <c r="G34" s="78" t="s">
        <v>254</v>
      </c>
      <c r="H34" s="81">
        <v>0</v>
      </c>
      <c r="I34" s="77"/>
      <c r="J34" s="77"/>
      <c r="K34" s="78"/>
      <c r="L34" s="90"/>
    </row>
    <row r="35" ht="16.5" customHeight="1" spans="1:12">
      <c r="A35" s="80"/>
      <c r="B35" s="80"/>
      <c r="C35" s="80"/>
      <c r="D35" s="80"/>
      <c r="E35" s="77" t="s">
        <v>182</v>
      </c>
      <c r="F35" s="77" t="s">
        <v>222</v>
      </c>
      <c r="G35" s="78" t="s">
        <v>255</v>
      </c>
      <c r="H35" s="81">
        <v>1.68</v>
      </c>
      <c r="I35" s="77"/>
      <c r="J35" s="77"/>
      <c r="K35" s="78"/>
      <c r="L35" s="90"/>
    </row>
    <row r="36" ht="12.75" customHeight="1"/>
  </sheetData>
  <mergeCells count="10">
    <mergeCell ref="A2:L2"/>
    <mergeCell ref="C4:C6"/>
    <mergeCell ref="D4:D6"/>
    <mergeCell ref="G4:G6"/>
    <mergeCell ref="H4:H6"/>
    <mergeCell ref="K4:K6"/>
    <mergeCell ref="L4:L6"/>
    <mergeCell ref="A4:B5"/>
    <mergeCell ref="E4:F5"/>
    <mergeCell ref="I4:J5"/>
  </mergeCells>
  <pageMargins left="0.393700787401575" right="0.393700787401575" top="0.393700787401575" bottom="0.606299197579932" header="0.499999992490753" footer="0.499999992490753"/>
  <pageSetup paperSize="9" orientation="landscape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.16666666666667" defaultRowHeight="12.75" customHeight="1" outlineLevelCol="6"/>
  <cols>
    <col min="1" max="1" width="47.3333333333333" customWidth="1"/>
    <col min="2" max="5" width="19" customWidth="1"/>
    <col min="6" max="6" width="27" customWidth="1"/>
    <col min="7" max="7" width="9.16666666666667" customWidth="1"/>
    <col min="8" max="14" width="12.3333333333333" customWidth="1"/>
    <col min="15" max="242" width="6.83333333333333" customWidth="1"/>
  </cols>
  <sheetData>
    <row r="1" ht="15" customHeight="1" spans="1:6">
      <c r="A1" s="56"/>
      <c r="B1" s="56"/>
      <c r="F1" s="37" t="s">
        <v>256</v>
      </c>
    </row>
    <row r="2" ht="30" customHeight="1" spans="1:6">
      <c r="A2" s="19" t="s">
        <v>257</v>
      </c>
      <c r="B2" s="19"/>
      <c r="C2" s="57"/>
      <c r="D2" s="57"/>
      <c r="E2" s="57"/>
      <c r="F2" s="58"/>
    </row>
    <row r="3" ht="21" customHeight="1" spans="1:6">
      <c r="A3" s="59" t="s">
        <v>2</v>
      </c>
      <c r="F3" s="56" t="s">
        <v>3</v>
      </c>
    </row>
    <row r="4" ht="33" customHeight="1" spans="1:6">
      <c r="A4" s="60" t="s">
        <v>258</v>
      </c>
      <c r="B4" s="60" t="s">
        <v>259</v>
      </c>
      <c r="C4" s="60" t="s">
        <v>260</v>
      </c>
      <c r="D4" s="61" t="s">
        <v>10</v>
      </c>
      <c r="E4" s="61" t="s">
        <v>11</v>
      </c>
      <c r="F4" s="22" t="s">
        <v>261</v>
      </c>
    </row>
    <row r="5" ht="33" customHeight="1" spans="1:6">
      <c r="A5" s="62" t="s">
        <v>84</v>
      </c>
      <c r="B5" s="63">
        <f>B6+B7+B8</f>
        <v>0.362</v>
      </c>
      <c r="C5" s="63">
        <f>C6+C7+C8</f>
        <v>0.66</v>
      </c>
      <c r="D5" s="63">
        <f t="shared" ref="D5:D10" si="0">C5-B5</f>
        <v>0.298</v>
      </c>
      <c r="E5" s="64">
        <f t="shared" ref="E5:E10" si="1">IF(B5=0,IF(C5=0,0,1),IF(C5=0,-1,D5/B5))</f>
        <v>0.823204419889503</v>
      </c>
      <c r="F5" s="29"/>
    </row>
    <row r="6" ht="33" customHeight="1" spans="1:6">
      <c r="A6" s="62" t="s">
        <v>262</v>
      </c>
      <c r="B6" s="65">
        <v>0</v>
      </c>
      <c r="C6" s="65">
        <v>0</v>
      </c>
      <c r="D6" s="63">
        <f t="shared" si="0"/>
        <v>0</v>
      </c>
      <c r="E6" s="64">
        <f t="shared" si="1"/>
        <v>0</v>
      </c>
      <c r="F6" s="29"/>
    </row>
    <row r="7" ht="33" customHeight="1" spans="1:6">
      <c r="A7" s="62" t="s">
        <v>263</v>
      </c>
      <c r="B7" s="65">
        <v>0.362</v>
      </c>
      <c r="C7" s="65">
        <v>0.66</v>
      </c>
      <c r="D7" s="63">
        <f t="shared" si="0"/>
        <v>0.298</v>
      </c>
      <c r="E7" s="64">
        <f t="shared" si="1"/>
        <v>0.823204419889503</v>
      </c>
      <c r="F7" s="29"/>
    </row>
    <row r="8" ht="33" customHeight="1" spans="1:6">
      <c r="A8" s="62" t="s">
        <v>264</v>
      </c>
      <c r="B8" s="65">
        <f>B9+B10</f>
        <v>0</v>
      </c>
      <c r="C8" s="65">
        <f>C9+C10</f>
        <v>0</v>
      </c>
      <c r="D8" s="63">
        <f t="shared" si="0"/>
        <v>0</v>
      </c>
      <c r="E8" s="64">
        <f t="shared" si="1"/>
        <v>0</v>
      </c>
      <c r="F8" s="29"/>
    </row>
    <row r="9" ht="33" customHeight="1" spans="1:6">
      <c r="A9" s="62" t="s">
        <v>265</v>
      </c>
      <c r="B9" s="65">
        <v>0</v>
      </c>
      <c r="C9" s="65">
        <v>0</v>
      </c>
      <c r="D9" s="63">
        <f t="shared" si="0"/>
        <v>0</v>
      </c>
      <c r="E9" s="64">
        <f t="shared" si="1"/>
        <v>0</v>
      </c>
      <c r="F9" s="66"/>
    </row>
    <row r="10" ht="33" customHeight="1" spans="1:6">
      <c r="A10" s="62" t="s">
        <v>266</v>
      </c>
      <c r="B10" s="65">
        <v>0</v>
      </c>
      <c r="C10" s="65">
        <v>0</v>
      </c>
      <c r="D10" s="63">
        <f t="shared" si="0"/>
        <v>0</v>
      </c>
      <c r="E10" s="64">
        <f t="shared" si="1"/>
        <v>0</v>
      </c>
      <c r="F10" s="29"/>
    </row>
    <row r="11" ht="15" customHeight="1" spans="1:4">
      <c r="A11" s="1"/>
      <c r="B11" s="1"/>
      <c r="C11" s="1"/>
      <c r="D11" s="1"/>
    </row>
    <row r="12" ht="15" customHeight="1" spans="1:7">
      <c r="A12" s="1"/>
      <c r="G12" s="1"/>
    </row>
    <row r="13" ht="15" customHeight="1"/>
    <row r="14" ht="15" customHeight="1" spans="2:2">
      <c r="B14" s="1"/>
    </row>
    <row r="15" ht="15" customHeight="1" spans="3:4">
      <c r="C15" s="1"/>
      <c r="D15" s="1"/>
    </row>
    <row r="16" ht="20.1" customHeight="1"/>
    <row r="17" ht="20.1" customHeight="1"/>
    <row r="18" ht="20.1" customHeight="1"/>
    <row r="19" ht="20.1" customHeight="1"/>
    <row r="20" ht="20.1" customHeight="1"/>
  </sheetData>
  <printOptions horizontalCentered="1"/>
  <pageMargins left="0.748031486676434" right="0.748031486676434" top="0.984251968503937" bottom="0.984251968503937" header="0.511811004848931" footer="0.511811004848931"/>
  <pageSetup paperSize="9" scale="7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7" customWidth="1"/>
    <col min="4" max="4" width="30.1666666666667" customWidth="1"/>
    <col min="5" max="20" width="11" customWidth="1"/>
    <col min="21" max="23" width="5.66666666666667" customWidth="1"/>
  </cols>
  <sheetData>
    <row r="1" customHeight="1" spans="1:23">
      <c r="A1" s="16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1" t="s">
        <v>267</v>
      </c>
    </row>
    <row r="2" ht="23.25" customHeight="1" spans="1:23">
      <c r="A2" s="19" t="s">
        <v>268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ht="24" customHeight="1" spans="1:23">
      <c r="A3" s="20" t="s">
        <v>2</v>
      </c>
      <c r="C3" s="17"/>
      <c r="D3" s="17"/>
      <c r="E3" s="17"/>
      <c r="F3" s="17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33" t="s">
        <v>3</v>
      </c>
    </row>
    <row r="4" ht="27" customHeight="1" spans="1:23">
      <c r="A4" s="22" t="s">
        <v>74</v>
      </c>
      <c r="B4" s="22"/>
      <c r="C4" s="22"/>
      <c r="D4" s="22" t="s">
        <v>75</v>
      </c>
      <c r="E4" s="22" t="s">
        <v>76</v>
      </c>
      <c r="F4" s="22" t="s">
        <v>152</v>
      </c>
      <c r="G4" s="22"/>
      <c r="H4" s="22"/>
      <c r="I4" s="22"/>
      <c r="J4" s="32" t="s">
        <v>153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22" t="s">
        <v>154</v>
      </c>
      <c r="V4" s="22"/>
      <c r="W4" s="22"/>
    </row>
    <row r="5" ht="33.75" customHeight="1" spans="1:23">
      <c r="A5" s="23" t="s">
        <v>81</v>
      </c>
      <c r="B5" s="23" t="s">
        <v>82</v>
      </c>
      <c r="C5" s="23" t="s">
        <v>83</v>
      </c>
      <c r="D5" s="22"/>
      <c r="E5" s="22"/>
      <c r="F5" s="23" t="s">
        <v>84</v>
      </c>
      <c r="G5" s="23" t="s">
        <v>155</v>
      </c>
      <c r="H5" s="23" t="s">
        <v>156</v>
      </c>
      <c r="I5" s="23" t="s">
        <v>157</v>
      </c>
      <c r="J5" s="23" t="s">
        <v>84</v>
      </c>
      <c r="K5" s="23" t="s">
        <v>155</v>
      </c>
      <c r="L5" s="23" t="s">
        <v>156</v>
      </c>
      <c r="M5" s="23" t="s">
        <v>157</v>
      </c>
      <c r="N5" s="6" t="s">
        <v>158</v>
      </c>
      <c r="O5" s="6" t="s">
        <v>159</v>
      </c>
      <c r="P5" s="6" t="s">
        <v>160</v>
      </c>
      <c r="Q5" s="6" t="s">
        <v>161</v>
      </c>
      <c r="R5" s="6" t="s">
        <v>162</v>
      </c>
      <c r="S5" s="6" t="s">
        <v>163</v>
      </c>
      <c r="T5" s="23" t="s">
        <v>164</v>
      </c>
      <c r="U5" s="23" t="s">
        <v>84</v>
      </c>
      <c r="V5" s="23" t="s">
        <v>165</v>
      </c>
      <c r="W5" s="23" t="s">
        <v>166</v>
      </c>
    </row>
    <row r="6" ht="24" customHeight="1" spans="1:23">
      <c r="A6" s="24" t="s">
        <v>97</v>
      </c>
      <c r="B6" s="24" t="s">
        <v>97</v>
      </c>
      <c r="C6" s="24" t="s">
        <v>97</v>
      </c>
      <c r="D6" s="25" t="s">
        <v>97</v>
      </c>
      <c r="E6" s="25">
        <v>1</v>
      </c>
      <c r="F6" s="25">
        <v>2</v>
      </c>
      <c r="G6" s="25">
        <v>3</v>
      </c>
      <c r="H6" s="25">
        <v>4</v>
      </c>
      <c r="I6" s="25">
        <v>5</v>
      </c>
      <c r="J6" s="25">
        <v>6</v>
      </c>
      <c r="K6" s="25">
        <v>7</v>
      </c>
      <c r="L6" s="25">
        <v>8</v>
      </c>
      <c r="M6" s="25">
        <v>9</v>
      </c>
      <c r="N6" s="25">
        <v>10</v>
      </c>
      <c r="O6" s="25">
        <v>11</v>
      </c>
      <c r="P6" s="25">
        <v>12</v>
      </c>
      <c r="Q6" s="25">
        <v>13</v>
      </c>
      <c r="R6" s="25">
        <v>14</v>
      </c>
      <c r="S6" s="25">
        <v>15</v>
      </c>
      <c r="T6" s="25">
        <v>16</v>
      </c>
      <c r="U6" s="25">
        <v>17</v>
      </c>
      <c r="V6" s="25">
        <v>18</v>
      </c>
      <c r="W6" s="25">
        <v>19</v>
      </c>
    </row>
    <row r="7" ht="24" customHeight="1" spans="1:23">
      <c r="A7" s="26"/>
      <c r="B7" s="26"/>
      <c r="C7" s="26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20.25" customHeight="1" spans="1:23">
      <c r="A8" s="29"/>
      <c r="B8" s="30"/>
      <c r="C8" s="29"/>
      <c r="D8" s="30"/>
      <c r="E8" s="30"/>
      <c r="F8" s="30"/>
      <c r="G8" s="30"/>
      <c r="H8" s="29"/>
      <c r="I8" s="29"/>
      <c r="J8" s="29"/>
      <c r="K8" s="30"/>
      <c r="L8" s="30"/>
      <c r="M8" s="30"/>
      <c r="N8" s="30"/>
      <c r="O8" s="30"/>
      <c r="P8" s="30"/>
      <c r="Q8" s="30"/>
      <c r="R8" s="30"/>
      <c r="S8" s="30"/>
      <c r="T8" s="29"/>
      <c r="U8" s="29"/>
      <c r="V8" s="29"/>
      <c r="W8" s="34"/>
    </row>
    <row r="9" ht="20.25" customHeight="1" spans="1:23">
      <c r="A9" s="29"/>
      <c r="B9" s="29"/>
      <c r="C9" s="29"/>
      <c r="D9" s="29"/>
      <c r="E9" s="30"/>
      <c r="F9" s="30"/>
      <c r="G9" s="30"/>
      <c r="H9" s="29"/>
      <c r="I9" s="29"/>
      <c r="J9" s="29"/>
      <c r="K9" s="29"/>
      <c r="L9" s="29"/>
      <c r="M9" s="29"/>
      <c r="N9" s="29"/>
      <c r="O9" s="30"/>
      <c r="P9" s="29"/>
      <c r="Q9" s="30"/>
      <c r="R9" s="30"/>
      <c r="S9" s="29"/>
      <c r="T9" s="29"/>
      <c r="U9" s="29"/>
      <c r="V9" s="29"/>
      <c r="W9" s="29"/>
    </row>
    <row r="10" ht="20.25" customHeight="1" spans="1:23">
      <c r="A10" s="29"/>
      <c r="B10" s="29"/>
      <c r="C10" s="29"/>
      <c r="D10" s="29"/>
      <c r="E10" s="29"/>
      <c r="F10" s="30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29"/>
      <c r="S10" s="29"/>
      <c r="T10" s="29"/>
      <c r="U10" s="29"/>
      <c r="V10" s="29"/>
      <c r="W10" s="29"/>
    </row>
    <row r="11" ht="20.25" customHeight="1" spans="1:2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0"/>
      <c r="S11" s="29"/>
      <c r="T11" s="29"/>
      <c r="U11" s="29"/>
      <c r="V11" s="29"/>
      <c r="W11" s="29"/>
    </row>
    <row r="12" ht="20.25" customHeight="1" spans="1:2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4" ht="23.25" customHeight="1" spans="1:1">
      <c r="A14" s="31" t="s">
        <v>269</v>
      </c>
    </row>
    <row r="22" ht="9.75" customHeight="1" spans="21:21">
      <c r="U22" s="55"/>
    </row>
  </sheetData>
  <mergeCells count="5">
    <mergeCell ref="A4:C4"/>
    <mergeCell ref="F4:I4"/>
    <mergeCell ref="U4:W4"/>
    <mergeCell ref="D4:D5"/>
    <mergeCell ref="E4:E5"/>
  </mergeCells>
  <pageMargins left="0.393700787401575" right="0.393700787401575" top="0.393700787401575" bottom="0.590551181102362" header="0.499999992490753" footer="0.499999992490753"/>
  <pageSetup paperSize="9" fitToHeight="999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39.1666666666667" customWidth="1"/>
    <col min="2" max="4" width="12" customWidth="1"/>
    <col min="5" max="5" width="39.1666666666667" customWidth="1"/>
    <col min="6" max="8" width="12" customWidth="1"/>
  </cols>
  <sheetData>
    <row r="1" customHeight="1" spans="1:8">
      <c r="A1" s="35"/>
      <c r="B1" s="36"/>
      <c r="C1" s="36"/>
      <c r="D1" s="36"/>
      <c r="E1" s="36"/>
      <c r="F1" s="36"/>
      <c r="G1" s="36"/>
      <c r="H1" s="37" t="s">
        <v>270</v>
      </c>
    </row>
    <row r="2" ht="18.75" customHeight="1" spans="1:8">
      <c r="A2" s="19" t="s">
        <v>271</v>
      </c>
      <c r="B2" s="38"/>
      <c r="C2" s="38"/>
      <c r="D2" s="38"/>
      <c r="E2" s="38"/>
      <c r="F2" s="38"/>
      <c r="G2" s="38"/>
      <c r="H2" s="38"/>
    </row>
    <row r="3" ht="25.5" customHeight="1" spans="1:8">
      <c r="A3" s="4" t="s">
        <v>2</v>
      </c>
      <c r="E3" s="39"/>
      <c r="H3" s="40" t="s">
        <v>272</v>
      </c>
    </row>
    <row r="4" ht="29.1" customHeight="1" spans="1:8">
      <c r="A4" s="41" t="s">
        <v>273</v>
      </c>
      <c r="B4" s="42" t="s">
        <v>274</v>
      </c>
      <c r="C4" s="42" t="s">
        <v>275</v>
      </c>
      <c r="D4" s="42" t="s">
        <v>276</v>
      </c>
      <c r="E4" s="43" t="s">
        <v>273</v>
      </c>
      <c r="F4" s="42" t="s">
        <v>274</v>
      </c>
      <c r="G4" s="42" t="s">
        <v>275</v>
      </c>
      <c r="H4" s="44" t="s">
        <v>276</v>
      </c>
    </row>
    <row r="5" ht="30.95" customHeight="1" spans="1:11">
      <c r="A5" s="45" t="s">
        <v>277</v>
      </c>
      <c r="B5" s="46">
        <v>0</v>
      </c>
      <c r="C5" s="46">
        <v>0</v>
      </c>
      <c r="D5" s="46">
        <v>0</v>
      </c>
      <c r="E5" s="47" t="s">
        <v>278</v>
      </c>
      <c r="F5" s="46">
        <v>0</v>
      </c>
      <c r="G5" s="46">
        <v>0</v>
      </c>
      <c r="H5" s="46">
        <v>0</v>
      </c>
      <c r="K5" s="55"/>
    </row>
    <row r="6" ht="30.95" customHeight="1" spans="1:11">
      <c r="A6" s="45" t="s">
        <v>279</v>
      </c>
      <c r="B6" s="46">
        <v>0</v>
      </c>
      <c r="C6" s="46">
        <v>0</v>
      </c>
      <c r="D6" s="46">
        <v>0</v>
      </c>
      <c r="E6" s="47" t="s">
        <v>280</v>
      </c>
      <c r="F6" s="46">
        <v>0</v>
      </c>
      <c r="G6" s="46">
        <v>0</v>
      </c>
      <c r="H6" s="46">
        <v>0</v>
      </c>
      <c r="K6" s="1"/>
    </row>
    <row r="7" ht="30.95" customHeight="1" spans="1:11">
      <c r="A7" s="45" t="s">
        <v>281</v>
      </c>
      <c r="B7" s="46">
        <v>0</v>
      </c>
      <c r="C7" s="46">
        <v>0</v>
      </c>
      <c r="D7" s="46">
        <v>0</v>
      </c>
      <c r="E7" s="47" t="s">
        <v>282</v>
      </c>
      <c r="F7" s="46">
        <v>0</v>
      </c>
      <c r="G7" s="46">
        <v>0</v>
      </c>
      <c r="H7" s="46">
        <v>0</v>
      </c>
      <c r="K7" s="1"/>
    </row>
    <row r="8" ht="30.95" customHeight="1" spans="1:8">
      <c r="A8" s="45" t="s">
        <v>283</v>
      </c>
      <c r="B8" s="46">
        <v>0</v>
      </c>
      <c r="C8" s="46">
        <v>0</v>
      </c>
      <c r="D8" s="46">
        <v>0</v>
      </c>
      <c r="E8" s="47" t="s">
        <v>284</v>
      </c>
      <c r="F8" s="46">
        <v>0</v>
      </c>
      <c r="G8" s="46">
        <v>0</v>
      </c>
      <c r="H8" s="46">
        <v>0</v>
      </c>
    </row>
    <row r="9" ht="30.95" customHeight="1" spans="1:8">
      <c r="A9" s="45" t="s">
        <v>285</v>
      </c>
      <c r="B9" s="46">
        <v>0</v>
      </c>
      <c r="C9" s="46">
        <v>0</v>
      </c>
      <c r="D9" s="46">
        <v>0</v>
      </c>
      <c r="E9" s="47" t="s">
        <v>286</v>
      </c>
      <c r="F9" s="46">
        <v>0</v>
      </c>
      <c r="G9" s="46">
        <v>0</v>
      </c>
      <c r="H9" s="46">
        <v>0</v>
      </c>
    </row>
    <row r="10" ht="30.95" customHeight="1" spans="1:8">
      <c r="A10" s="45" t="s">
        <v>287</v>
      </c>
      <c r="B10" s="46">
        <v>0</v>
      </c>
      <c r="C10" s="46">
        <v>0</v>
      </c>
      <c r="D10" s="46">
        <v>0</v>
      </c>
      <c r="E10" s="47" t="s">
        <v>288</v>
      </c>
      <c r="F10" s="46">
        <v>0</v>
      </c>
      <c r="G10" s="46">
        <v>0</v>
      </c>
      <c r="H10" s="46">
        <v>0</v>
      </c>
    </row>
    <row r="11" ht="30.95" customHeight="1" spans="1:17">
      <c r="A11" s="45" t="s">
        <v>289</v>
      </c>
      <c r="B11" s="46">
        <v>0</v>
      </c>
      <c r="C11" s="46">
        <v>0</v>
      </c>
      <c r="D11" s="46">
        <v>0</v>
      </c>
      <c r="E11" s="47" t="s">
        <v>290</v>
      </c>
      <c r="F11" s="48">
        <v>0</v>
      </c>
      <c r="G11" s="46">
        <v>0</v>
      </c>
      <c r="H11" s="46">
        <v>0</v>
      </c>
      <c r="Q11" s="1"/>
    </row>
    <row r="12" ht="30.95" customHeight="1" spans="1:8">
      <c r="A12" s="49" t="s">
        <v>291</v>
      </c>
      <c r="B12" s="46">
        <v>0</v>
      </c>
      <c r="C12" s="46">
        <v>0</v>
      </c>
      <c r="D12" s="46">
        <v>0</v>
      </c>
      <c r="E12" s="50" t="s">
        <v>292</v>
      </c>
      <c r="F12" s="51"/>
      <c r="G12" s="52">
        <v>0</v>
      </c>
      <c r="H12" s="46">
        <v>0</v>
      </c>
    </row>
    <row r="13" customHeight="1" spans="7:7">
      <c r="G13" s="1"/>
    </row>
    <row r="14" customHeight="1" spans="1:8">
      <c r="A14" s="31" t="s">
        <v>293</v>
      </c>
      <c r="B14" s="53"/>
      <c r="C14" s="53"/>
      <c r="D14" s="53"/>
      <c r="E14" s="54"/>
      <c r="F14" s="53"/>
      <c r="G14" s="53"/>
      <c r="H14" s="53"/>
    </row>
    <row r="15" customHeight="1" spans="5:5">
      <c r="E15" s="1"/>
    </row>
    <row r="24" customHeight="1" spans="4:4">
      <c r="D24" s="1"/>
    </row>
  </sheetData>
  <printOptions horizontalCentered="1"/>
  <pageMargins left="0.31" right="0.28" top="1" bottom="1" header="0.51" footer="0.51"/>
  <pageSetup paperSize="9" firstPageNumber="24" orientation="landscape" useFirstPageNumber="1"/>
  <headerFooter alignWithMargins="0">
    <oddFooter>&amp;C&amp;"宋体"&amp;14-&amp;P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1、部门收支总表</vt:lpstr>
      <vt:lpstr>2、部门收入总表</vt:lpstr>
      <vt:lpstr>3、部门支出总表</vt:lpstr>
      <vt:lpstr>4、财政拨款收支总表</vt:lpstr>
      <vt:lpstr>5、一般公共支出预算表</vt:lpstr>
      <vt:lpstr>6、一般公共基本支出预算表</vt:lpstr>
      <vt:lpstr>7、三公经费预算表</vt:lpstr>
      <vt:lpstr>8、基金表预算表</vt:lpstr>
      <vt:lpstr>9、社会保险基金预算收支表</vt:lpstr>
      <vt:lpstr>10、国有资本经营预算收支表</vt:lpstr>
      <vt:lpstr>11、政府采购预算表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果然(^３^）花果束18277222520</cp:lastModifiedBy>
  <dcterms:created xsi:type="dcterms:W3CDTF">2020-02-11T08:20:00Z</dcterms:created>
  <dcterms:modified xsi:type="dcterms:W3CDTF">2020-02-28T08:44:20Z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